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28843D6A-C2BC-4B43-82BD-BE91D67B59CE}" xr6:coauthVersionLast="47" xr6:coauthVersionMax="47" xr10:uidLastSave="{00000000-0000-0000-0000-000000000000}"/>
  <bookViews>
    <workbookView xWindow="-120" yWindow="-120" windowWidth="15600" windowHeight="11160" tabRatio="747" xr2:uid="{00000000-000D-0000-FFFF-FFFF00000000}"/>
  </bookViews>
  <sheets>
    <sheet name="BALANCE GENERAL" sheetId="8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8" l="1"/>
  <c r="H31" i="8"/>
  <c r="H37" i="8" s="1"/>
  <c r="H47" i="8" s="1"/>
  <c r="F30" i="8"/>
  <c r="F29" i="8"/>
  <c r="H23" i="8"/>
  <c r="F22" i="8"/>
  <c r="F21" i="8"/>
  <c r="F20" i="8"/>
  <c r="F23" i="8" s="1"/>
  <c r="H17" i="8"/>
  <c r="F16" i="8"/>
  <c r="F15" i="8"/>
  <c r="F14" i="8"/>
  <c r="H11" i="8"/>
  <c r="C5" i="8"/>
  <c r="F31" i="8" l="1"/>
  <c r="F37" i="8" s="1"/>
  <c r="F47" i="8" s="1"/>
  <c r="H25" i="8"/>
  <c r="F17" i="8"/>
  <c r="F25" i="8"/>
  <c r="I47" i="8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<sst xmlns="http://schemas.openxmlformats.org/spreadsheetml/2006/main" count="54" uniqueCount="54">
  <si>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</si>
  <si>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</si>
  <si>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</si>
  <si>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</si>
  <si>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</si>
  <si>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</si>
  <si>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</si>
  <si>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</si>
  <si>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</si>
  <si>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</si>
  <si>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</si>
  <si>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</si>
  <si>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</si>
  <si>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</si>
  <si>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</si>
  <si>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</si>
  <si>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</si>
  <si>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</si>
  <si>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</si>
  <si>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</si>
  <si>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</si>
  <si>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</si>
  <si>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</si>
  <si>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</si>
  <si>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</si>
  <si>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</si>
  <si>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</si>
  <si>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</si>
  <si>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</si>
  <si>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</si>
  <si>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</si>
  <si>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</si>
  <si>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</si>
  <si>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</si>
  <si>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</si>
  <si>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</si>
  <si>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</si>
  <si>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</si>
  <si>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</si>
  <si>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</si>
  <si>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</si>
  <si>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</si>
  <si>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</si>
  <si>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</si>
  <si>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</si>
  <si>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</si>
  <si>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</si>
  <si>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</si>
  <si>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</si>
  <si>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</si>
  <si>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</si>
  <si>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</si>
  <si>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</si>
  <si>
    <t>Al 28 de Agosto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</si>
</sst>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Calibri"/>
      <family val="2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4" fillId="2" borderId="0" xfId="0" applyFont="1" applyFill="1"/>
    <xf numFmtId="0" fontId="4" fillId="0" borderId="0" xfId="0" applyFont="1"/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39" fontId="4" fillId="2" borderId="0" xfId="0" applyNumberFormat="1" applyFont="1" applyFill="1" applyAlignment="1">
      <alignment vertical="center"/>
    </xf>
    <xf numFmtId="43" fontId="4" fillId="2" borderId="0" xfId="1" applyFont="1" applyFill="1" applyAlignment="1">
      <alignment vertical="center"/>
    </xf>
    <xf numFmtId="41" fontId="4" fillId="2" borderId="0" xfId="0" applyNumberFormat="1" applyFont="1" applyFill="1" applyAlignment="1">
      <alignment horizontal="left" vertical="center"/>
    </xf>
    <xf numFmtId="41" fontId="4" fillId="2" borderId="0" xfId="0" applyNumberFormat="1" applyFont="1" applyFill="1" applyAlignment="1">
      <alignment vertical="center"/>
    </xf>
    <xf numFmtId="49" fontId="0" fillId="0" borderId="0" xfId="0" applyNumberFormat="1"/>
    <xf numFmtId="43" fontId="4" fillId="2" borderId="0" xfId="1" applyFont="1" applyFill="1" applyAlignment="1"/>
    <xf numFmtId="41" fontId="4" fillId="2" borderId="0" xfId="0" applyNumberFormat="1" applyFont="1" applyFill="1" applyAlignment="1">
      <alignment horizontal="left" vertical="center" indent="5"/>
    </xf>
    <xf numFmtId="41" fontId="4" fillId="2" borderId="0" xfId="0" applyNumberFormat="1" applyFont="1" applyFill="1"/>
    <xf numFmtId="43" fontId="3" fillId="2" borderId="1" xfId="1" applyFont="1" applyFill="1" applyBorder="1" applyAlignment="1">
      <alignment vertical="center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4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3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3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4" fillId="2" borderId="0" xfId="1" applyFont="1" applyFill="1" applyBorder="1" applyAlignment="1">
      <alignment vertical="center"/>
    </xf>
    <xf numFmtId="43" fontId="4" fillId="2" borderId="1" xfId="1" applyFont="1" applyFill="1" applyBorder="1" applyAlignment="1"/>
    <xf numFmtId="43" fontId="3" fillId="2" borderId="0" xfId="1" applyFont="1" applyFill="1" applyBorder="1" applyAlignment="1">
      <alignment vertical="center"/>
    </xf>
    <xf numFmtId="0" fontId="3" fillId="2" borderId="0" xfId="0" applyFont="1" applyFill="1" applyAlignment="1">
      <alignment horizontal="left" vertical="top"/>
    </xf>
    <xf numFmtId="41" fontId="4" fillId="2" borderId="1" xfId="0" applyNumberFormat="1" applyFont="1" applyFill="1" applyBorder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0" applyNumberFormat="1" applyFont="1" applyFill="1" applyAlignment="1">
      <alignment vertical="center"/>
    </xf>
    <xf numFmtId="43" fontId="4" fillId="0" borderId="0" xfId="0" applyNumberFormat="1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6">
    <cellStyle name="Millares" xfId="1" builtinId="3"/>
    <cellStyle name="Millares 2" xfId="3" xr:uid="{00000000-0005-0000-0000-000001000000}"/>
    <cellStyle name="Millares 2 2" xfId="4" xr:uid="{00000000-0005-0000-0000-000002000000}"/>
    <cellStyle name="Normal" xfId="0" builtinId="0"/>
    <cellStyle name="Normal 2" xfId="2" xr:uid="{00000000-0005-0000-0000-000005000000}"/>
    <cellStyle name="Porcentaje 2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228600</xdr:colOff>
      <xdr:row>3</xdr:row>
      <xdr:rowOff>129540</xdr:rowOff>
    </xdr:from>
    <xdr:to>
      <xdr:col>3</xdr:col>
      <xdr:colOff>1569720</xdr:colOff>
      <xdr:row>8</xdr:row>
      <xdr:rowOff>144780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7818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1343025</xdr:colOff>
      <xdr:row>4</xdr:row>
      <xdr:rowOff>55245</xdr:rowOff>
    </xdr:from>
    <xdr:to>
      <xdr:col>9</xdr:col>
      <xdr:colOff>360045</xdr:colOff>
      <xdr:row>8</xdr:row>
      <xdr:rowOff>17145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29225" y="817245"/>
          <a:ext cx="170307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INFORMES%20AGOSTO%20VS%202024/ESTADOS%20FINACIERO%20AGOSTO%202024%20HOSP.%20RICARDO%20LIMAR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2707872.2438200023</v>
          </cell>
        </row>
        <row r="9">
          <cell r="E9">
            <v>35099258.940000005</v>
          </cell>
        </row>
        <row r="10">
          <cell r="E10">
            <v>4479731.4700000007</v>
          </cell>
        </row>
        <row r="12">
          <cell r="E12">
            <v>20795723.079999998</v>
          </cell>
        </row>
        <row r="13">
          <cell r="F13">
            <v>0</v>
          </cell>
        </row>
        <row r="16">
          <cell r="F16">
            <v>58014663.640000008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61"/>
  <sheetViews>
    <sheetView tabSelected="1" topLeftCell="C1" workbookViewId="0">
      <selection activeCell="D30" sqref="D30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1" spans="1:10" x14ac:dyDescent="0.25">
      <c r="D1" s="5"/>
      <c r="E1" s="5"/>
      <c r="F1" s="5"/>
    </row>
    <row r="2" spans="1:10" x14ac:dyDescent="0.25">
      <c r="C2" s="5"/>
      <c r="D2" s="5"/>
      <c r="E2" s="5"/>
      <c r="F2" s="5"/>
      <c r="G2" s="5"/>
      <c r="H2" s="5"/>
    </row>
    <row r="3" spans="1:10" x14ac:dyDescent="0.25">
      <c r="C3" s="5"/>
      <c r="D3" s="5"/>
      <c r="E3" s="5"/>
      <c r="F3" s="5"/>
      <c r="G3" s="5"/>
      <c r="H3" s="5"/>
    </row>
    <row r="4" spans="1:10" x14ac:dyDescent="0.25">
      <c r="C4" s="5"/>
      <c r="D4" s="5"/>
      <c r="E4" s="5"/>
      <c r="F4" s="5"/>
      <c r="G4" s="5"/>
      <c r="H4" s="5"/>
    </row>
    <row r="5" spans="1:10" ht="15.75" x14ac:dyDescent="0.25">
      <c r="C5" s="42" t="str">
        <f>+[1]BC!D5</f>
        <v>Servicio Nacional de Salud</v>
      </c>
      <c r="D5" s="42"/>
      <c r="E5" s="42"/>
      <c r="F5" s="42"/>
      <c r="G5" s="42"/>
      <c r="H5" s="42"/>
      <c r="I5" s="42"/>
      <c r="J5" s="42"/>
    </row>
    <row r="6" spans="1:10" ht="15.75" x14ac:dyDescent="0.25">
      <c r="C6" s="42" t="s">
        <v>0</v>
      </c>
      <c r="D6" s="42"/>
      <c r="E6" s="42"/>
      <c r="F6" s="42"/>
      <c r="G6" s="42"/>
      <c r="H6" s="42"/>
      <c r="I6" s="42"/>
      <c r="J6" s="42"/>
    </row>
    <row r="7" spans="1:10" ht="15.75" x14ac:dyDescent="0.25">
      <c r="C7" s="42" t="s">
        <v>1</v>
      </c>
      <c r="D7" s="42"/>
      <c r="E7" s="42"/>
      <c r="F7" s="42"/>
      <c r="G7" s="42"/>
      <c r="H7" s="42"/>
      <c r="I7" s="42"/>
      <c r="J7" s="42"/>
    </row>
    <row r="8" spans="1:10" ht="15.75" x14ac:dyDescent="0.25">
      <c r="C8" s="42" t="s">
        <v>53</v>
      </c>
      <c r="D8" s="42"/>
      <c r="E8" s="42"/>
      <c r="F8" s="42"/>
      <c r="G8" s="42"/>
      <c r="H8" s="42"/>
      <c r="I8" s="42"/>
      <c r="J8" s="42"/>
    </row>
    <row r="9" spans="1:10" ht="15.75" x14ac:dyDescent="0.25">
      <c r="C9" s="42" t="s">
        <v>2</v>
      </c>
      <c r="D9" s="42"/>
      <c r="E9" s="42"/>
      <c r="F9" s="42"/>
      <c r="G9" s="42"/>
      <c r="H9" s="42"/>
      <c r="I9" s="42"/>
      <c r="J9" s="42"/>
    </row>
    <row r="10" spans="1:10" x14ac:dyDescent="0.25">
      <c r="C10" s="5"/>
      <c r="D10" s="7"/>
      <c r="E10" s="7"/>
      <c r="F10" s="5"/>
      <c r="G10" s="5"/>
      <c r="H10" s="5"/>
    </row>
    <row r="11" spans="1:10" x14ac:dyDescent="0.25">
      <c r="C11" s="5"/>
      <c r="D11" s="5"/>
      <c r="E11" s="5"/>
      <c r="F11" s="8"/>
      <c r="G11" s="9"/>
      <c r="H11" s="8">
        <f>+[2]BC!G11</f>
        <v>2016</v>
      </c>
    </row>
    <row r="12" spans="1:10" x14ac:dyDescent="0.25">
      <c r="A12" s="3" t="s">
        <v>3</v>
      </c>
      <c r="C12" s="40" t="s">
        <v>4</v>
      </c>
      <c r="D12" s="10"/>
      <c r="E12" s="10"/>
      <c r="F12" s="11"/>
      <c r="G12" s="12"/>
      <c r="H12" s="12"/>
    </row>
    <row r="13" spans="1:10" x14ac:dyDescent="0.25">
      <c r="C13" s="40" t="s">
        <v>5</v>
      </c>
      <c r="D13" s="10"/>
      <c r="E13" s="10"/>
      <c r="F13" s="12"/>
      <c r="G13" s="12"/>
      <c r="H13" s="12"/>
    </row>
    <row r="14" spans="1:10" x14ac:dyDescent="0.25">
      <c r="A14" s="3" t="s">
        <v>6</v>
      </c>
      <c r="C14" s="5"/>
      <c r="D14" s="5" t="s">
        <v>7</v>
      </c>
      <c r="E14" s="5"/>
      <c r="F14" s="13">
        <f>'[3]Balanza Comprobacion'!E8</f>
        <v>2707872.2438200023</v>
      </c>
      <c r="G14" s="14"/>
      <c r="H14" s="15"/>
    </row>
    <row r="15" spans="1:10" customFormat="1" x14ac:dyDescent="0.25">
      <c r="A15" s="16" t="s">
        <v>8</v>
      </c>
      <c r="B15" s="2"/>
      <c r="C15" s="1"/>
      <c r="D15" s="5" t="s">
        <v>9</v>
      </c>
      <c r="E15" s="5"/>
      <c r="F15" s="17">
        <f>'[3]Balanza Comprobacion'!E9</f>
        <v>35099258.940000005</v>
      </c>
      <c r="G15" s="18"/>
      <c r="H15" s="19"/>
      <c r="I15" s="2"/>
    </row>
    <row r="16" spans="1:10" customFormat="1" x14ac:dyDescent="0.25">
      <c r="A16" s="16" t="s">
        <v>10</v>
      </c>
      <c r="B16" s="2"/>
      <c r="C16" s="1"/>
      <c r="D16" s="5" t="s">
        <v>11</v>
      </c>
      <c r="E16" s="5"/>
      <c r="F16" s="17">
        <f>'[3]Balanza Comprobacion'!E10</f>
        <v>4479731.4700000007</v>
      </c>
      <c r="G16" s="18"/>
      <c r="H16" s="19"/>
      <c r="I16" s="2"/>
    </row>
    <row r="17" spans="1:14" x14ac:dyDescent="0.25">
      <c r="C17" s="40" t="s">
        <v>12</v>
      </c>
      <c r="D17" s="5"/>
      <c r="E17" s="5"/>
      <c r="F17" s="20">
        <f>SUM(F13:F16)</f>
        <v>42286862.653820008</v>
      </c>
      <c r="G17" s="14"/>
      <c r="H17" s="21">
        <f>SUM(H13:H16)</f>
        <v>0</v>
      </c>
    </row>
    <row r="18" spans="1:14" x14ac:dyDescent="0.25">
      <c r="C18" s="40"/>
      <c r="D18" s="5"/>
      <c r="E18" s="5"/>
      <c r="F18" s="22"/>
      <c r="G18" s="14"/>
      <c r="H18" s="22"/>
    </row>
    <row r="19" spans="1:14" x14ac:dyDescent="0.25">
      <c r="C19" s="40" t="s">
        <v>13</v>
      </c>
      <c r="D19" s="5"/>
      <c r="E19" s="5"/>
      <c r="F19" s="15"/>
      <c r="G19" s="15"/>
      <c r="H19" s="15"/>
      <c r="L19" s="23"/>
      <c r="N19" s="24"/>
    </row>
    <row r="20" spans="1:14" customFormat="1" x14ac:dyDescent="0.25">
      <c r="A20" s="16" t="s">
        <v>14</v>
      </c>
      <c r="B20" s="2"/>
      <c r="C20" s="1"/>
      <c r="D20" s="5" t="s">
        <v>15</v>
      </c>
      <c r="E20" s="5"/>
      <c r="F20" s="17">
        <f>'[3]Balanza Comprobacion'!E12</f>
        <v>20795723.079999998</v>
      </c>
      <c r="G20" s="18"/>
      <c r="H20" s="19"/>
      <c r="I20" s="2"/>
    </row>
    <row r="21" spans="1:14" customFormat="1" x14ac:dyDescent="0.25">
      <c r="A21" s="16" t="s">
        <v>16</v>
      </c>
      <c r="B21" s="2"/>
      <c r="C21" s="1"/>
      <c r="D21" s="5" t="s">
        <v>17</v>
      </c>
      <c r="E21" s="5"/>
      <c r="F21" s="19">
        <f>'[3]Benef. Empl x pagar Larg. Plaz'!B13</f>
        <v>0</v>
      </c>
      <c r="G21" s="18"/>
      <c r="H21" s="19"/>
      <c r="I21" s="2"/>
    </row>
    <row r="22" spans="1:14" customFormat="1" x14ac:dyDescent="0.25">
      <c r="A22" s="16" t="s">
        <v>18</v>
      </c>
      <c r="B22" s="2"/>
      <c r="C22" s="1"/>
      <c r="D22" s="5" t="s">
        <v>19</v>
      </c>
      <c r="E22" s="5"/>
      <c r="F22" s="25">
        <f>'[3]Balanza Comprobacion'!F13</f>
        <v>0</v>
      </c>
      <c r="G22" s="18"/>
      <c r="H22" s="19"/>
      <c r="I22" s="2"/>
    </row>
    <row r="23" spans="1:14" x14ac:dyDescent="0.25">
      <c r="C23" s="40" t="s">
        <v>20</v>
      </c>
      <c r="D23" s="5"/>
      <c r="E23" s="5"/>
      <c r="F23" s="20">
        <f>F20-F22</f>
        <v>20795723.079999998</v>
      </c>
      <c r="G23" s="14"/>
      <c r="H23" s="21">
        <f>SUM(H20:H22)</f>
        <v>0</v>
      </c>
      <c r="L23" s="26"/>
    </row>
    <row r="24" spans="1:14" x14ac:dyDescent="0.25">
      <c r="C24" s="40"/>
      <c r="D24" s="5"/>
      <c r="E24" s="5"/>
      <c r="F24" s="22"/>
      <c r="G24" s="14"/>
      <c r="H24" s="22"/>
      <c r="L24" s="26"/>
    </row>
    <row r="25" spans="1:14" ht="15.75" thickBot="1" x14ac:dyDescent="0.3">
      <c r="C25" s="40" t="s">
        <v>21</v>
      </c>
      <c r="D25" s="5"/>
      <c r="E25" s="5"/>
      <c r="F25" s="27">
        <f>SUM(F23,F17)</f>
        <v>63082585.733820006</v>
      </c>
      <c r="G25" s="28"/>
      <c r="H25" s="29">
        <f>SUM(H23,H17)</f>
        <v>0</v>
      </c>
    </row>
    <row r="26" spans="1:14" ht="15.75" thickTop="1" x14ac:dyDescent="0.25">
      <c r="C26" s="5"/>
      <c r="D26" s="5" t="s">
        <v>22</v>
      </c>
      <c r="E26" s="5"/>
      <c r="F26" s="15"/>
      <c r="G26" s="15"/>
      <c r="H26" s="15"/>
    </row>
    <row r="27" spans="1:14" x14ac:dyDescent="0.25">
      <c r="C27" s="30" t="s">
        <v>23</v>
      </c>
      <c r="D27" s="5"/>
      <c r="E27" s="5"/>
      <c r="F27" s="15"/>
      <c r="G27" s="15"/>
      <c r="H27" s="15"/>
    </row>
    <row r="28" spans="1:14" x14ac:dyDescent="0.25">
      <c r="C28" s="40" t="s">
        <v>24</v>
      </c>
      <c r="D28" s="5"/>
      <c r="E28" s="5"/>
      <c r="F28" s="14"/>
      <c r="G28" s="14"/>
      <c r="H28" s="14"/>
    </row>
    <row r="29" spans="1:14" x14ac:dyDescent="0.25">
      <c r="A29" s="3" t="s">
        <v>25</v>
      </c>
      <c r="C29" s="5"/>
      <c r="D29" s="5" t="s">
        <v>26</v>
      </c>
      <c r="E29" s="5"/>
      <c r="F29" s="31">
        <f>'[3]Balanza Comprobacion'!F16</f>
        <v>58014663.640000008</v>
      </c>
      <c r="G29" s="14"/>
      <c r="H29" s="15"/>
    </row>
    <row r="30" spans="1:14" customFormat="1" x14ac:dyDescent="0.25">
      <c r="A30" s="16" t="s">
        <v>27</v>
      </c>
      <c r="B30" s="2"/>
      <c r="C30" s="1"/>
      <c r="D30" s="5" t="s">
        <v>28</v>
      </c>
      <c r="E30" s="5"/>
      <c r="F30" s="32">
        <f>'[3]Balanza Comprobacion'!F18</f>
        <v>0</v>
      </c>
      <c r="G30" s="18"/>
      <c r="H30" s="19"/>
      <c r="I30" s="2"/>
    </row>
    <row r="31" spans="1:14" x14ac:dyDescent="0.25">
      <c r="C31" s="40" t="s">
        <v>29</v>
      </c>
      <c r="D31" s="5"/>
      <c r="E31" s="5"/>
      <c r="F31" s="33">
        <f>SUM(F29:F30)</f>
        <v>58014663.640000008</v>
      </c>
      <c r="G31" s="14"/>
      <c r="H31" s="22">
        <f>SUM(H29:H30)</f>
        <v>0</v>
      </c>
    </row>
    <row r="32" spans="1:14" x14ac:dyDescent="0.25">
      <c r="C32" s="40"/>
      <c r="D32" s="5"/>
      <c r="E32" s="5"/>
      <c r="F32" s="22"/>
      <c r="G32" s="14"/>
      <c r="H32" s="15"/>
    </row>
    <row r="33" spans="1:9" customFormat="1" x14ac:dyDescent="0.25">
      <c r="A33" s="16"/>
      <c r="B33" s="2"/>
      <c r="C33" s="34" t="s">
        <v>30</v>
      </c>
      <c r="D33" s="1"/>
      <c r="E33" s="1"/>
      <c r="F33" s="19">
        <v>0</v>
      </c>
      <c r="G33" s="19"/>
      <c r="H33" s="19"/>
      <c r="I33" s="2"/>
    </row>
    <row r="34" spans="1:9" customFormat="1" x14ac:dyDescent="0.25">
      <c r="A34" s="16"/>
      <c r="B34" s="2"/>
      <c r="C34" s="34"/>
      <c r="D34" s="1" t="s">
        <v>31</v>
      </c>
      <c r="E34" s="1"/>
      <c r="F34" s="19"/>
      <c r="G34" s="19"/>
      <c r="H34" s="19"/>
      <c r="I34" s="2"/>
    </row>
    <row r="35" spans="1:9" customFormat="1" ht="16.5" customHeight="1" x14ac:dyDescent="0.25">
      <c r="A35" s="16"/>
      <c r="B35" s="2"/>
      <c r="C35" s="34" t="s">
        <v>32</v>
      </c>
      <c r="D35" s="1"/>
      <c r="E35" s="1"/>
      <c r="F35" s="21">
        <v>0</v>
      </c>
      <c r="G35" s="18"/>
      <c r="H35" s="15"/>
      <c r="I35" s="2"/>
    </row>
    <row r="36" spans="1:9" customFormat="1" ht="16.5" customHeight="1" x14ac:dyDescent="0.25">
      <c r="A36" s="16"/>
      <c r="B36" s="2"/>
      <c r="C36" s="34"/>
      <c r="D36" s="1"/>
      <c r="E36" s="1"/>
      <c r="F36" s="22"/>
      <c r="G36" s="18"/>
      <c r="H36" s="15"/>
      <c r="I36" s="2"/>
    </row>
    <row r="37" spans="1:9" x14ac:dyDescent="0.25">
      <c r="C37" s="40" t="s">
        <v>33</v>
      </c>
      <c r="D37" s="5"/>
      <c r="E37" s="5"/>
      <c r="F37" s="33">
        <f>+F31+F35</f>
        <v>58014663.640000008</v>
      </c>
      <c r="G37" s="28"/>
      <c r="H37" s="21">
        <f>SUM(H31,H35)</f>
        <v>0</v>
      </c>
    </row>
    <row r="38" spans="1:9" x14ac:dyDescent="0.25">
      <c r="C38" s="40"/>
      <c r="D38" s="5"/>
      <c r="E38" s="5"/>
      <c r="F38" s="15"/>
      <c r="G38" s="15"/>
      <c r="H38" s="15"/>
    </row>
    <row r="39" spans="1:9" x14ac:dyDescent="0.25">
      <c r="C39" s="40" t="s">
        <v>34</v>
      </c>
      <c r="D39" s="5"/>
      <c r="E39" s="5"/>
      <c r="F39" s="15"/>
      <c r="G39" s="15"/>
      <c r="H39" s="15"/>
    </row>
    <row r="40" spans="1:9" customFormat="1" x14ac:dyDescent="0.25">
      <c r="A40" s="16" t="s">
        <v>35</v>
      </c>
      <c r="B40" s="2"/>
      <c r="C40" s="34"/>
      <c r="D40" s="5" t="s">
        <v>36</v>
      </c>
      <c r="E40" s="5"/>
      <c r="F40" s="17">
        <v>7801706.3938200027</v>
      </c>
      <c r="G40" s="18"/>
      <c r="H40" s="19"/>
      <c r="I40" s="2"/>
    </row>
    <row r="41" spans="1:9" customFormat="1" x14ac:dyDescent="0.25">
      <c r="A41" s="16" t="s">
        <v>37</v>
      </c>
      <c r="B41" s="2"/>
      <c r="C41" s="1"/>
      <c r="D41" s="5" t="s">
        <v>38</v>
      </c>
      <c r="E41" s="5"/>
      <c r="F41" s="19"/>
      <c r="G41" s="18"/>
      <c r="H41" s="19"/>
      <c r="I41" s="2"/>
    </row>
    <row r="42" spans="1:9" x14ac:dyDescent="0.25">
      <c r="A42" s="3" t="s">
        <v>39</v>
      </c>
      <c r="C42" s="5"/>
      <c r="D42" s="5" t="s">
        <v>40</v>
      </c>
      <c r="E42" s="5"/>
      <c r="F42" s="13">
        <v>-2733784.3000000007</v>
      </c>
      <c r="G42" s="14"/>
      <c r="H42" s="15"/>
    </row>
    <row r="43" spans="1:9" x14ac:dyDescent="0.25">
      <c r="A43" s="3" t="s">
        <v>41</v>
      </c>
      <c r="C43" s="5"/>
      <c r="D43" s="5" t="s">
        <v>42</v>
      </c>
      <c r="E43" s="5"/>
      <c r="F43" s="35"/>
      <c r="G43" s="14"/>
      <c r="H43" s="35"/>
    </row>
    <row r="44" spans="1:9" customFormat="1" x14ac:dyDescent="0.25">
      <c r="A44" s="16" t="s">
        <v>43</v>
      </c>
      <c r="B44" s="2"/>
      <c r="C44" s="1"/>
      <c r="D44" s="5" t="s">
        <v>44</v>
      </c>
      <c r="E44" s="5"/>
      <c r="F44" s="15"/>
      <c r="G44" s="18"/>
      <c r="H44" s="15"/>
      <c r="I44" s="2"/>
    </row>
    <row r="45" spans="1:9" x14ac:dyDescent="0.25">
      <c r="C45" s="40" t="s">
        <v>45</v>
      </c>
      <c r="D45" s="5"/>
      <c r="E45" s="5"/>
      <c r="F45" s="20">
        <f>+F40+F42+F43</f>
        <v>5067922.0938200019</v>
      </c>
      <c r="G45" s="28"/>
      <c r="H45" s="21"/>
    </row>
    <row r="46" spans="1:9" x14ac:dyDescent="0.25">
      <c r="C46" s="40"/>
      <c r="D46" s="5"/>
      <c r="E46" s="5"/>
      <c r="F46" s="12"/>
      <c r="G46" s="12"/>
      <c r="H46" s="12"/>
    </row>
    <row r="47" spans="1:9" ht="15.75" thickBot="1" x14ac:dyDescent="0.3">
      <c r="C47" s="40" t="s">
        <v>46</v>
      </c>
      <c r="D47" s="5"/>
      <c r="E47" s="5"/>
      <c r="F47" s="27">
        <f>+F37+F45</f>
        <v>63082585.733820006</v>
      </c>
      <c r="G47" s="12"/>
      <c r="H47" s="29">
        <f>+H37+H45</f>
        <v>0</v>
      </c>
      <c r="I47" s="36">
        <f>+F25-F47</f>
        <v>0</v>
      </c>
    </row>
    <row r="48" spans="1:9" ht="15.75" thickTop="1" x14ac:dyDescent="0.25">
      <c r="C48" s="40"/>
      <c r="D48" s="5"/>
      <c r="E48" s="5"/>
      <c r="F48" s="22"/>
      <c r="G48" s="12"/>
      <c r="H48" s="22"/>
      <c r="I48" s="36"/>
    </row>
    <row r="49" spans="3:9" x14ac:dyDescent="0.25">
      <c r="C49" s="40"/>
      <c r="D49" s="5"/>
      <c r="E49" s="5"/>
      <c r="F49" s="22"/>
      <c r="G49" s="12"/>
      <c r="H49" s="22"/>
      <c r="I49" s="36"/>
    </row>
    <row r="50" spans="3:9" x14ac:dyDescent="0.25">
      <c r="C50" s="40"/>
      <c r="D50" s="5"/>
      <c r="E50" s="5"/>
      <c r="F50" s="22"/>
      <c r="G50" s="12"/>
      <c r="H50" s="22"/>
    </row>
    <row r="51" spans="3:9" x14ac:dyDescent="0.25">
      <c r="C51" s="37"/>
      <c r="D51" s="37" t="s">
        <v>47</v>
      </c>
      <c r="E51" s="37"/>
      <c r="F51" s="22"/>
      <c r="G51" s="37"/>
      <c r="H51" s="22"/>
      <c r="I51" s="36"/>
    </row>
    <row r="52" spans="3:9" x14ac:dyDescent="0.25">
      <c r="C52" s="41" t="s">
        <v>48</v>
      </c>
      <c r="D52" s="41"/>
      <c r="E52" s="41"/>
      <c r="F52" s="41"/>
      <c r="G52" s="41"/>
      <c r="H52" s="41"/>
    </row>
    <row r="53" spans="3:9" x14ac:dyDescent="0.25">
      <c r="C53" s="37"/>
      <c r="D53" s="40" t="s">
        <v>49</v>
      </c>
      <c r="E53" s="40"/>
      <c r="F53" s="37"/>
      <c r="G53" s="37"/>
      <c r="H53" s="37"/>
    </row>
    <row r="54" spans="3:9" x14ac:dyDescent="0.25">
      <c r="C54" s="37"/>
      <c r="D54" s="40"/>
      <c r="E54" s="40"/>
      <c r="F54" s="37"/>
      <c r="G54" s="37"/>
      <c r="H54" s="37"/>
    </row>
    <row r="55" spans="3:9" x14ac:dyDescent="0.25">
      <c r="C55" s="37"/>
      <c r="D55" s="40" t="s">
        <v>50</v>
      </c>
      <c r="E55" s="40"/>
      <c r="F55" s="37"/>
      <c r="G55" s="37"/>
      <c r="H55" s="37"/>
    </row>
    <row r="56" spans="3:9" x14ac:dyDescent="0.25">
      <c r="C56" s="37"/>
      <c r="D56" s="40" t="s">
        <v>51</v>
      </c>
      <c r="E56" s="40"/>
      <c r="F56" s="37"/>
      <c r="G56" s="37"/>
      <c r="H56" s="37"/>
    </row>
    <row r="57" spans="3:9" x14ac:dyDescent="0.25">
      <c r="C57" s="37"/>
      <c r="D57" s="37" t="s">
        <v>52</v>
      </c>
      <c r="E57" s="37"/>
      <c r="G57" s="38"/>
    </row>
    <row r="59" spans="3:9" x14ac:dyDescent="0.25">
      <c r="F59" s="39"/>
      <c r="H59" s="39"/>
    </row>
    <row r="61" spans="3:9" x14ac:dyDescent="0.25">
      <c r="F61" s="39"/>
      <c r="H61" s="36"/>
    </row>
  </sheetData>
  <mergeCells count="6">
    <mergeCell ref="C52:H52"/>
    <mergeCell ref="C5:J5"/>
    <mergeCell ref="C6:J6"/>
    <mergeCell ref="C7:J7"/>
    <mergeCell ref="C8:J8"/>
    <mergeCell ref="C9:J9"/>
  </mergeCells>
  <pageMargins left="0.7" right="0.7" top="0.75" bottom="0.75" header="0.3" footer="0.3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COMUNICACION</cp:lastModifiedBy>
  <cp:lastPrinted>2024-09-10T16:28:36Z</cp:lastPrinted>
  <dcterms:created xsi:type="dcterms:W3CDTF">2024-08-02T15:52:17Z</dcterms:created>
  <dcterms:modified xsi:type="dcterms:W3CDTF">2024-09-10T18:40:05Z</dcterms:modified>
</cp:coreProperties>
</file>