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Sheet1" sheetId="1" r:id="rId1"/>
  </sheets>
  <externalReferences>
    <externalReference r:id="rId2"/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<sst xmlns="http://schemas.openxmlformats.org/spreadsheetml/2006/main" count="54" uniqueCount="54">
  <si>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Hospital Provincial Ricardo Limardo</t>
  </si>
  <si>
    <t>Balance General</t>
  </si>
  <si>
    <t>Al 28 de Marzo 2026</t>
  </si>
  <si>
    <t>(Valores en RD$)</t>
  </si>
  <si>
    <t>Mapeo</t>
  </si>
  <si>
    <t>Activos</t>
  </si>
  <si>
    <t>Activos corrientes</t>
  </si>
  <si>
    <t>0001</t>
  </si>
  <si>
    <t>Efectivo y equivalentes de efectivo</t>
  </si>
  <si>
    <t>0002</t>
  </si>
  <si>
    <t>Cuentas por Cobrar</t>
  </si>
  <si>
    <t>0003</t>
  </si>
  <si>
    <t>Inventarios de Consumo</t>
  </si>
  <si>
    <t>Total activos corrientes</t>
  </si>
  <si>
    <t>Activos no corrientes</t>
  </si>
  <si>
    <t>0008</t>
  </si>
  <si>
    <t>Bienes de Uso (Activos Fijos)</t>
  </si>
  <si>
    <t>0009</t>
  </si>
  <si>
    <t>Activos Intangibles</t>
  </si>
  <si>
    <t>0010</t>
  </si>
  <si>
    <t>Depreciacion Acumulada Activos Fijos</t>
  </si>
  <si>
    <t>Total activos no corrientes</t>
  </si>
  <si>
    <t>Total activos</t>
  </si>
  <si>
    <t xml:space="preserve"> </t>
  </si>
  <si>
    <t>Pasivos</t>
  </si>
  <si>
    <t>Pasivos corrientes</t>
  </si>
  <si>
    <t>0016</t>
  </si>
  <si>
    <t>Cuentas por pagar a corto plazo</t>
  </si>
  <si>
    <t>0021</t>
  </si>
  <si>
    <t xml:space="preserve">Beneficios a empleados a corto plazo </t>
  </si>
  <si>
    <t>Total pasivos corrientes</t>
  </si>
  <si>
    <t>Pasivos no corrientes</t>
  </si>
  <si>
    <t>Pasivos No Corrientes</t>
  </si>
  <si>
    <t>Total pasivos no corrientes</t>
  </si>
  <si>
    <t xml:space="preserve">Total pasivos </t>
  </si>
  <si>
    <t>Patrimonio</t>
  </si>
  <si>
    <t>0030</t>
  </si>
  <si>
    <t>Patrimonio Institucional</t>
  </si>
  <si>
    <t>0031</t>
  </si>
  <si>
    <t>Reservas</t>
  </si>
  <si>
    <t>0032</t>
  </si>
  <si>
    <t>Resultados positivos (ahorro) / negativo (desahorro)</t>
  </si>
  <si>
    <t>0033</t>
  </si>
  <si>
    <t xml:space="preserve">Resultados acumulados </t>
  </si>
  <si>
    <t>0034</t>
  </si>
  <si>
    <t>Intereses minoritarios</t>
  </si>
  <si>
    <t>Total activos netos/patrimonio</t>
  </si>
  <si>
    <t>Total pasivos y patrimonio</t>
  </si>
  <si>
    <t>Preparado por: Lic. Miriam Melendez          Revisado por: Lic. Fabio Martinez</t>
  </si>
  <si>
    <t xml:space="preserve">                                Enc. Contabilidad.                                     Administrador Financiero.</t>
  </si>
  <si>
    <t xml:space="preserve">                         H.P. R. L.                                                H.P.R.L.</t>
  </si>
  <si>
    <t xml:space="preserve">                                          Aprobado por: Dr. Johnny Hernandez</t>
  </si>
  <si>
    <t xml:space="preserve">                                                                   Directora General.</t>
  </si>
  <si>
    <t xml:space="preserve">                                                                    H.P. R. L.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</si>
</sst>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0"/>
      <scheme val="minor"/>
    </font>
    <font>
      <sz val="11"/>
      <color theme="1"/>
      <name val="Times New Roman"/>
      <family val="1"/>
      <charset val="0"/>
    </font>
    <font>
      <b/>
      <sz val="12"/>
      <color theme="1"/>
      <name val="Times New Roman"/>
      <family val="1"/>
      <charset val="0"/>
    </font>
    <font>
      <b/>
      <sz val="6"/>
      <color theme="1"/>
      <name val="Times New Roman"/>
      <family val="1"/>
      <charset val="0"/>
    </font>
    <font>
      <b/>
      <u/>
      <sz val="11"/>
      <color theme="1"/>
      <name val="Times New Roman"/>
      <family val="1"/>
      <charset val="0"/>
    </font>
    <font>
      <b/>
      <sz val="11"/>
      <color theme="1"/>
      <name val="Times New Roman"/>
      <family val="1"/>
      <charset val="0"/>
    </font>
    <font>
      <b/>
      <u val="double"/>
      <sz val="11"/>
      <color theme="1"/>
      <name val="Times New Roman"/>
      <family val="1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1" fontId="5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justify" vertical="center"/>
    </xf>
    <xf numFmtId="39" fontId="6" fillId="2" borderId="0" xfId="0" applyNumberFormat="1" applyFont="1" applyFill="1" applyBorder="1" applyAlignment="1">
      <alignment vertical="center"/>
    </xf>
    <xf numFmtId="39" fontId="2" fillId="2" borderId="0" xfId="0" applyNumberFormat="1" applyFont="1" applyFill="1" applyBorder="1" applyAlignment="1">
      <alignment vertical="center"/>
    </xf>
    <xf numFmtId="43" fontId="2" fillId="2" borderId="0" xfId="1" applyNumberFormat="1" applyFont="1" applyFill="1" applyAlignment="1">
      <alignment vertical="center"/>
    </xf>
    <xf numFmtId="41" fontId="2" fillId="2" borderId="0" xfId="0" applyNumberFormat="1" applyFont="1" applyFill="1" applyBorder="1" applyAlignment="1">
      <alignment horizontal="left" vertical="center"/>
    </xf>
    <xf numFmtId="41" fontId="2" fillId="2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43" fontId="2" fillId="2" borderId="0" xfId="1" applyNumberFormat="1" applyFont="1" applyFill="1" applyAlignment="1"/>
    <xf numFmtId="41" fontId="2" fillId="2" borderId="0" xfId="0" applyNumberFormat="1" applyFont="1" applyFill="1" applyBorder="1" applyAlignment="1">
      <alignment horizontal="left" vertical="center" indent="5"/>
    </xf>
    <xf numFmtId="41" fontId="2" fillId="2" borderId="0" xfId="0" applyNumberFormat="1" applyFont="1" applyFill="1" applyBorder="1" applyAlignment="1"/>
    <xf numFmtId="43" fontId="6" fillId="2" borderId="1" xfId="1" applyNumberFormat="1" applyFont="1" applyFill="1" applyBorder="1" applyAlignment="1">
      <alignment vertical="center"/>
    </xf>
    <xf numFmtId="41" fontId="2" fillId="2" borderId="0" xfId="0" applyNumberFormat="1" applyFont="1" applyFill="1" applyBorder="1" applyAlignment="1">
      <alignment horizontal="left" vertical="center"/>
    </xf>
    <xf numFmtId="41" fontId="6" fillId="2" borderId="1" xfId="0" applyNumberFormat="1" applyFont="1" applyFill="1" applyBorder="1" applyAlignment="1">
      <alignment vertical="center"/>
    </xf>
    <xf numFmtId="41" fontId="6" fillId="2" borderId="0" xfId="0" applyNumberFormat="1" applyFont="1" applyFill="1" applyBorder="1" applyAlignment="1">
      <alignment vertical="center"/>
    </xf>
    <xf numFmtId="41" fontId="2" fillId="2" borderId="0" xfId="0" applyNumberFormat="1" applyFont="1" applyFill="1" applyBorder="1" applyAlignment="1">
      <alignment vertical="center"/>
    </xf>
    <xf numFmtId="43" fontId="1" fillId="0" borderId="0" xfId="1" applyNumberFormat="1" applyFont="1" applyAlignment="1">
      <alignment vertical="center"/>
    </xf>
    <xf numFmtId="43" fontId="1" fillId="0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1" fontId="2" fillId="2" borderId="0" xfId="0" applyNumberFormat="1" applyFont="1" applyFill="1" applyBorder="1" applyAlignment="1"/>
    <xf numFmtId="41" fontId="2" fillId="2" borderId="0" xfId="0" applyNumberFormat="1" applyFont="1" applyFill="1" applyBorder="1" applyAlignment="1">
      <alignment horizontal="left" vertical="center" indent="5"/>
    </xf>
    <xf numFmtId="4" fontId="2" fillId="2" borderId="0" xfId="1" applyNumberFormat="1" applyFont="1" applyFill="1" applyBorder="1" applyAlignment="1"/>
    <xf numFmtId="4" fontId="1" fillId="0" borderId="0" xfId="0" applyNumberFormat="1" applyFont="1" applyFill="1" applyBorder="1" applyAlignment="1">
      <alignment vertical="center"/>
    </xf>
    <xf numFmtId="43" fontId="6" fillId="2" borderId="2" xfId="1" applyNumberFormat="1" applyFont="1" applyFill="1" applyBorder="1" applyAlignment="1">
      <alignment vertical="center"/>
    </xf>
    <xf numFmtId="41" fontId="7" fillId="2" borderId="0" xfId="0" applyNumberFormat="1" applyFont="1" applyFill="1" applyBorder="1" applyAlignment="1">
      <alignment horizontal="left" vertical="center"/>
    </xf>
    <xf numFmtId="41" fontId="6" fillId="2" borderId="2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43" fontId="2" fillId="2" borderId="0" xfId="1" applyNumberFormat="1" applyFont="1" applyFill="1" applyBorder="1" applyAlignment="1">
      <alignment vertical="center"/>
    </xf>
    <xf numFmtId="43" fontId="2" fillId="2" borderId="1" xfId="1" applyNumberFormat="1" applyFont="1" applyFill="1" applyBorder="1" applyAlignment="1"/>
    <xf numFmtId="43" fontId="6" fillId="2" borderId="0" xfId="1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top"/>
    </xf>
    <xf numFmtId="41" fontId="2" fillId="2" borderId="1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41" fontId="6" fillId="2" borderId="0" xfId="0" applyNumberFormat="1" applyFont="1" applyFill="1" applyBorder="1" applyAlignment="1">
      <alignment vertical="center"/>
    </xf>
    <xf numFmtId="43" fontId="6" fillId="2" borderId="0" xfId="0" applyNumberFormat="1" applyFont="1" applyFill="1" applyBorder="1" applyAlignment="1">
      <alignment vertical="center"/>
    </xf>
    <xf numFmtId="43" fontId="2" fillId="0" borderId="0" xfId="0" applyNumberFormat="1" applyFont="1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45720</xdr:colOff>
      <xdr:row>4</xdr:row>
      <xdr:rowOff>114300</xdr:rowOff>
    </xdr:from>
    <xdr:to>
      <xdr:col>3</xdr:col>
      <xdr:colOff>1696085</xdr:colOff>
      <xdr:row>9</xdr:row>
      <xdr:rowOff>60960</xdr:rowOff>
    </xdr:to>
    <xdr:pic>
      <xdr:nvPicPr>
        <xdr:cNvPr id="2" name="Imagen 3" descr="Vista previa de image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4645" y="876300"/>
          <a:ext cx="1650365" cy="946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1755775</xdr:colOff>
      <xdr:row>5</xdr:row>
      <xdr:rowOff>15240</xdr:rowOff>
    </xdr:from>
    <xdr:to>
      <xdr:col>9</xdr:col>
      <xdr:colOff>236855</xdr:colOff>
      <xdr:row>8</xdr:row>
      <xdr:rowOff>129540</xdr:rowOff>
    </xdr:to>
    <xdr:pic>
      <xdr:nvPicPr>
        <xdr:cNvPr id="3" name="Imagen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45150" y="977265"/>
          <a:ext cx="1162050" cy="7143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mcuello\Desktop\Estados Financieros\Estados Financieros Agosto-2018 sns\Estados Financieros Agosto-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Patria\Downloads\EEFF Digecog 2017-2016 JARS Final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ESTADOS%20FINACIERO%20MARZO2026%20HOSP.%20RICARDO%20LIMARD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ntrada de Diario"/>
      <sheetName val="Gastos Generales"/>
      <sheetName val="Balanza Comprobacion"/>
      <sheetName val="ESF"/>
      <sheetName val="ERF"/>
      <sheetName val="Nota-7-Efectivo"/>
      <sheetName val="Nota-8-CxC"/>
      <sheetName val="Detalle Inventario"/>
      <sheetName val="Inventario Nota-9"/>
      <sheetName val="Nota 10-Activos Fijos"/>
      <sheetName val="CXP Nota 11"/>
      <sheetName val="Nota-12-Retenciones x pagar"/>
      <sheetName val="Detalle retencion x pagar"/>
      <sheetName val="Retencion ISR"/>
      <sheetName val="Ingresos Nota-14"/>
      <sheetName val="Detalle Ingresos"/>
      <sheetName val="BC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D5" t="str">
            <v>Servicio Nacional de Salud</v>
          </cell>
        </row>
      </sheetData>
      <sheetData sheetId="1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C"/>
      <sheetName val="ESF"/>
      <sheetName val="ERF"/>
      <sheetName val="ECANP"/>
      <sheetName val="EFE"/>
      <sheetName val="Reg. no monetarios"/>
    </sheetNames>
    <sheetDataSet>
      <sheetData sheetId="0" refreshError="1">
        <row r="11">
          <cell r="G11">
            <v>2016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Balance General"/>
      <sheetName val="Balanza Comprobacion"/>
      <sheetName val="ESF SNS"/>
      <sheetName val="ECAMP"/>
      <sheetName val="ERF SRS"/>
      <sheetName val="EST. Flujo Efc"/>
      <sheetName val="Efectivo"/>
      <sheetName val="Cuenta por Cobrar"/>
      <sheetName val="Inventario"/>
      <sheetName val="Mobiliario Eq. Ofc."/>
      <sheetName val="CXP Corto plazo"/>
      <sheetName val="Retenciones y Acum."/>
      <sheetName val="Benef. Empl x p Corto Plazo"/>
      <sheetName val="CXP Largo Plazo"/>
      <sheetName val="Benef. Empl x pagar Larg. Plaz"/>
      <sheetName val="Patrimonio"/>
      <sheetName val="Ingresos"/>
      <sheetName val="Total Gasto"/>
      <sheetName val="Gastos"/>
    </sheetNames>
    <sheetDataSet>
      <sheetData sheetId="0"/>
      <sheetData sheetId="1">
        <row r="8">
          <cell r="E8">
            <v>19790942.47</v>
          </cell>
        </row>
        <row r="9">
          <cell r="E9">
            <v>27792714.31</v>
          </cell>
        </row>
        <row r="10">
          <cell r="E10">
            <v>9284333.28</v>
          </cell>
        </row>
        <row r="16">
          <cell r="F16">
            <v>16102557.59</v>
          </cell>
        </row>
        <row r="18">
          <cell r="F18">
            <v>15930908.1595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3">
          <cell r="B13">
            <v>0</v>
          </cell>
        </row>
      </sheetData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1"/>
  <sheetViews>
    <sheetView tabSelected="1" topLeftCell="C1" workbookViewId="0">
      <selection activeCell="C2" sqref="C2"/>
    </sheetView>
  </sheetViews>
  <sheetFormatPr defaultColWidth="11.4380952380952" defaultRowHeight="15"/>
  <cols>
    <col min="1" max="1" width="7.55238095238095" style="3" hidden="1" customWidth="1"/>
    <col min="2" max="2" width="3.66666666666667" style="4" hidden="1" customWidth="1"/>
    <col min="3" max="3" width="4.33333333333333" style="4" customWidth="1"/>
    <col min="4" max="4" width="50" style="4" customWidth="1"/>
    <col min="5" max="5" width="4" style="4" customWidth="1"/>
    <col min="6" max="6" width="26.4380952380952" style="4" customWidth="1"/>
    <col min="7" max="7" width="1.66666666666667" style="4" customWidth="1"/>
    <col min="8" max="8" width="13.1047619047619" style="4" hidden="1" customWidth="1"/>
    <col min="9" max="9" width="12.1047619047619" style="4" customWidth="1"/>
    <col min="10" max="10" width="11.4380952380952" style="1"/>
    <col min="11" max="11" width="28.6666666666667" style="1" customWidth="1"/>
    <col min="12" max="12" width="20.4380952380952" style="1" customWidth="1"/>
    <col min="13" max="13" width="11.4380952380952" style="1"/>
    <col min="14" max="14" width="13.8857142857143" style="1"/>
    <col min="15" max="16384" width="11.4380952380952" style="1"/>
  </cols>
  <sheetData>
    <row r="1" s="1" customFormat="1" spans="1:10">
      <c r="A1" s="3"/>
      <c r="B1" s="4"/>
      <c r="C1" s="4"/>
      <c r="D1" s="5"/>
      <c r="E1" s="5"/>
      <c r="F1" s="5"/>
      <c r="G1" s="4"/>
      <c r="H1" s="4"/>
      <c r="I1" s="4"/>
    </row>
    <row r="2" s="1" customFormat="1" spans="1:10">
      <c r="A2" s="3"/>
      <c r="B2" s="4"/>
      <c r="C2" s="5"/>
      <c r="D2" s="5"/>
      <c r="E2" s="5"/>
      <c r="F2" s="5"/>
      <c r="G2" s="5"/>
      <c r="H2" s="5"/>
      <c r="I2" s="4"/>
    </row>
    <row r="3" s="1" customFormat="1" spans="1:10">
      <c r="A3" s="3"/>
      <c r="B3" s="4"/>
      <c r="C3" s="5"/>
      <c r="D3" s="5"/>
      <c r="E3" s="5"/>
      <c r="F3" s="5"/>
      <c r="G3" s="5"/>
      <c r="H3" s="5"/>
      <c r="I3" s="4"/>
    </row>
    <row r="4" s="1" customFormat="1" spans="1:10">
      <c r="A4" s="3"/>
      <c r="B4" s="4"/>
      <c r="C4" s="5"/>
      <c r="D4" s="5"/>
      <c r="E4" s="5"/>
      <c r="F4" s="5"/>
      <c r="G4" s="5"/>
      <c r="H4" s="5"/>
      <c r="I4" s="4"/>
    </row>
    <row r="5" s="1" customFormat="1" ht="15.75" spans="1:10">
      <c r="A5" s="3"/>
      <c r="B5" s="4"/>
      <c r="C5" s="6" t="str">
        <f>+[1]BC!D5</f>
        <v>Servicio Nacional de Salud</v>
      </c>
      <c r="D5" s="6"/>
      <c r="E5" s="6"/>
      <c r="F5" s="6"/>
      <c r="G5" s="6"/>
      <c r="H5" s="6"/>
      <c r="I5" s="6"/>
      <c r="J5" s="6"/>
    </row>
    <row r="6" s="1" customFormat="1" ht="15.75" spans="1:10">
      <c r="A6" s="3"/>
      <c r="B6" s="4"/>
      <c r="C6" s="6" t="s">
        <v>0</v>
      </c>
      <c r="D6" s="6"/>
      <c r="E6" s="6"/>
      <c r="F6" s="6"/>
      <c r="G6" s="6"/>
      <c r="H6" s="6"/>
      <c r="I6" s="6"/>
      <c r="J6" s="6"/>
    </row>
    <row r="7" s="1" customFormat="1" ht="15.75" spans="1:10">
      <c r="A7" s="3"/>
      <c r="B7" s="4"/>
      <c r="C7" s="6" t="s">
        <v>1</v>
      </c>
      <c r="D7" s="6"/>
      <c r="E7" s="6"/>
      <c r="F7" s="6"/>
      <c r="G7" s="6"/>
      <c r="H7" s="6"/>
      <c r="I7" s="6"/>
      <c r="J7" s="6"/>
    </row>
    <row r="8" s="1" customFormat="1" ht="15.75" spans="1:10">
      <c r="A8" s="3"/>
      <c r="B8" s="4"/>
      <c r="C8" s="6" t="s">
        <v>2</v>
      </c>
      <c r="D8" s="6"/>
      <c r="E8" s="6"/>
      <c r="F8" s="6"/>
      <c r="G8" s="6"/>
      <c r="H8" s="6"/>
      <c r="I8" s="6"/>
      <c r="J8" s="6"/>
    </row>
    <row r="9" s="1" customFormat="1" ht="15.75" spans="1:10">
      <c r="A9" s="3"/>
      <c r="B9" s="4"/>
      <c r="C9" s="6" t="s">
        <v>3</v>
      </c>
      <c r="D9" s="6"/>
      <c r="E9" s="6"/>
      <c r="F9" s="6"/>
      <c r="G9" s="6"/>
      <c r="H9" s="6"/>
      <c r="I9" s="6"/>
      <c r="J9" s="6"/>
    </row>
    <row r="10" s="1" customFormat="1" spans="1:10">
      <c r="A10" s="3"/>
      <c r="B10" s="4"/>
      <c r="C10" s="5"/>
      <c r="D10" s="7"/>
      <c r="E10" s="7"/>
      <c r="F10" s="5"/>
      <c r="G10" s="5"/>
      <c r="H10" s="5"/>
      <c r="I10" s="4"/>
    </row>
    <row r="11" s="1" customFormat="1" spans="1:10">
      <c r="A11" s="3"/>
      <c r="B11" s="4"/>
      <c r="C11" s="5"/>
      <c r="D11" s="5"/>
      <c r="E11" s="5"/>
      <c r="F11" s="8"/>
      <c r="G11" s="9"/>
      <c r="H11" s="8">
        <f>+[2]BC!G11</f>
        <v>2016</v>
      </c>
      <c r="I11" s="4"/>
    </row>
    <row r="12" s="1" customFormat="1" spans="1:10">
      <c r="A12" s="3" t="s">
        <v>4</v>
      </c>
      <c r="B12" s="4"/>
      <c r="C12" s="10" t="s">
        <v>5</v>
      </c>
      <c r="D12" s="11"/>
      <c r="E12" s="11"/>
      <c r="F12" s="12"/>
      <c r="G12" s="13"/>
      <c r="H12" s="13"/>
      <c r="I12" s="4"/>
    </row>
    <row r="13" s="1" customFormat="1" spans="1:10">
      <c r="A13" s="3"/>
      <c r="B13" s="4"/>
      <c r="C13" s="10" t="s">
        <v>6</v>
      </c>
      <c r="D13" s="11"/>
      <c r="E13" s="11"/>
      <c r="F13" s="13"/>
      <c r="G13" s="13"/>
      <c r="H13" s="13"/>
      <c r="I13" s="4"/>
    </row>
    <row r="14" s="1" customFormat="1" spans="1:10">
      <c r="A14" s="3" t="s">
        <v>7</v>
      </c>
      <c r="B14" s="4"/>
      <c r="C14" s="5"/>
      <c r="D14" s="5" t="s">
        <v>8</v>
      </c>
      <c r="E14" s="5"/>
      <c r="F14" s="14">
        <f>'[3]Balanza Comprobacion'!E8</f>
        <v>19790942.47</v>
      </c>
      <c r="G14" s="15"/>
      <c r="H14" s="16"/>
      <c r="I14" s="4"/>
    </row>
    <row r="15" s="2" customFormat="1" spans="1:10">
      <c r="A15" s="17" t="s">
        <v>9</v>
      </c>
      <c r="B15" s="18"/>
      <c r="C15" s="19"/>
      <c r="D15" s="5" t="s">
        <v>10</v>
      </c>
      <c r="E15" s="5"/>
      <c r="F15" s="20">
        <f>'[3]Balanza Comprobacion'!E9</f>
        <v>27792714.31</v>
      </c>
      <c r="G15" s="21"/>
      <c r="H15" s="22"/>
      <c r="I15" s="18"/>
    </row>
    <row r="16" s="2" customFormat="1" spans="1:10">
      <c r="A16" s="17" t="s">
        <v>11</v>
      </c>
      <c r="B16" s="18"/>
      <c r="C16" s="19"/>
      <c r="D16" s="5" t="s">
        <v>12</v>
      </c>
      <c r="E16" s="5"/>
      <c r="F16" s="20">
        <f>'[3]Balanza Comprobacion'!E10</f>
        <v>9284333.28</v>
      </c>
      <c r="G16" s="21"/>
      <c r="H16" s="22"/>
      <c r="I16" s="18"/>
    </row>
    <row r="17" s="1" customFormat="1" spans="1:14">
      <c r="A17" s="3"/>
      <c r="B17" s="4"/>
      <c r="C17" s="10" t="s">
        <v>13</v>
      </c>
      <c r="D17" s="5"/>
      <c r="E17" s="5"/>
      <c r="F17" s="23">
        <f>SUM(F13:F16)</f>
        <v>56867990.06</v>
      </c>
      <c r="G17" s="24"/>
      <c r="H17" s="25">
        <f>SUM(H13:H16)</f>
        <v>0</v>
      </c>
      <c r="I17" s="4"/>
    </row>
    <row r="18" s="1" customFormat="1" spans="1:14">
      <c r="A18" s="3"/>
      <c r="B18" s="4"/>
      <c r="C18" s="10"/>
      <c r="D18" s="5"/>
      <c r="E18" s="5"/>
      <c r="F18" s="26"/>
      <c r="G18" s="24"/>
      <c r="H18" s="26"/>
      <c r="I18" s="4"/>
    </row>
    <row r="19" s="1" customFormat="1" spans="1:14">
      <c r="A19" s="3"/>
      <c r="B19" s="4"/>
      <c r="C19" s="10" t="s">
        <v>14</v>
      </c>
      <c r="D19" s="5"/>
      <c r="E19" s="5"/>
      <c r="F19" s="16"/>
      <c r="G19" s="27"/>
      <c r="H19" s="16"/>
      <c r="I19" s="4"/>
      <c r="L19" s="28"/>
      <c r="N19" s="29"/>
    </row>
    <row r="20" s="2" customFormat="1" spans="1:14">
      <c r="A20" s="17" t="s">
        <v>15</v>
      </c>
      <c r="B20" s="18"/>
      <c r="C20" s="19"/>
      <c r="D20" s="5" t="s">
        <v>16</v>
      </c>
      <c r="E20" s="5"/>
      <c r="F20" s="20">
        <f>'[3]Balanza Comprobacion'!E12</f>
        <v>0</v>
      </c>
      <c r="G20" s="21"/>
      <c r="H20" s="22"/>
      <c r="I20" s="18"/>
    </row>
    <row r="21" s="2" customFormat="1" spans="1:14">
      <c r="A21" s="17" t="s">
        <v>17</v>
      </c>
      <c r="B21" s="18"/>
      <c r="C21" s="19"/>
      <c r="D21" s="30" t="s">
        <v>18</v>
      </c>
      <c r="E21" s="30"/>
      <c r="F21" s="31">
        <f>'[3]Benef. Empl x pagar Larg. Plaz'!B13</f>
        <v>0</v>
      </c>
      <c r="G21" s="32"/>
      <c r="H21" s="31"/>
      <c r="I21" s="18"/>
    </row>
    <row r="22" s="2" customFormat="1" spans="1:14">
      <c r="A22" s="17" t="s">
        <v>19</v>
      </c>
      <c r="B22" s="18"/>
      <c r="C22" s="19"/>
      <c r="D22" s="30" t="s">
        <v>20</v>
      </c>
      <c r="E22" s="30"/>
      <c r="F22" s="33">
        <f>'[3]Balanza Comprobacion'!F13</f>
        <v>0</v>
      </c>
      <c r="G22" s="32"/>
      <c r="H22" s="31"/>
      <c r="I22" s="18"/>
    </row>
    <row r="23" s="1" customFormat="1" spans="1:14">
      <c r="A23" s="3"/>
      <c r="B23" s="4"/>
      <c r="C23" s="10" t="s">
        <v>21</v>
      </c>
      <c r="D23" s="5"/>
      <c r="E23" s="5"/>
      <c r="F23" s="23">
        <f>F20-F22</f>
        <v>0</v>
      </c>
      <c r="G23" s="24"/>
      <c r="H23" s="25">
        <f>SUM(H20:H22)</f>
        <v>0</v>
      </c>
      <c r="I23" s="4"/>
      <c r="L23" s="34"/>
    </row>
    <row r="24" s="1" customFormat="1" spans="1:14">
      <c r="A24" s="3"/>
      <c r="B24" s="4"/>
      <c r="C24" s="10"/>
      <c r="D24" s="5"/>
      <c r="E24" s="5"/>
      <c r="F24" s="26"/>
      <c r="G24" s="24"/>
      <c r="H24" s="26"/>
      <c r="I24" s="4"/>
      <c r="L24" s="34"/>
    </row>
    <row r="25" s="1" customFormat="1" ht="15.75" spans="1:14">
      <c r="A25" s="3"/>
      <c r="B25" s="4"/>
      <c r="C25" s="10" t="s">
        <v>22</v>
      </c>
      <c r="D25" s="5"/>
      <c r="E25" s="5"/>
      <c r="F25" s="35">
        <f>SUM(F23,F17)</f>
        <v>56867990.06</v>
      </c>
      <c r="G25" s="36"/>
      <c r="H25" s="37">
        <f>SUM(H23,H17)</f>
        <v>0</v>
      </c>
      <c r="I25" s="4"/>
    </row>
    <row r="26" s="1" customFormat="1" ht="15.75" spans="1:14">
      <c r="A26" s="3"/>
      <c r="B26" s="4"/>
      <c r="C26" s="5"/>
      <c r="D26" s="5" t="s">
        <v>23</v>
      </c>
      <c r="E26" s="5"/>
      <c r="F26" s="16"/>
      <c r="G26" s="16"/>
      <c r="H26" s="16"/>
      <c r="I26" s="4"/>
    </row>
    <row r="27" s="1" customFormat="1" spans="1:14">
      <c r="A27" s="3"/>
      <c r="B27" s="4"/>
      <c r="C27" s="38" t="s">
        <v>24</v>
      </c>
      <c r="D27" s="5"/>
      <c r="E27" s="5"/>
      <c r="F27" s="16"/>
      <c r="G27" s="16"/>
      <c r="H27" s="16"/>
      <c r="I27" s="4"/>
    </row>
    <row r="28" s="1" customFormat="1" spans="1:14">
      <c r="A28" s="3"/>
      <c r="B28" s="4"/>
      <c r="C28" s="10" t="s">
        <v>25</v>
      </c>
      <c r="D28" s="5"/>
      <c r="E28" s="5"/>
      <c r="F28" s="15"/>
      <c r="G28" s="15"/>
      <c r="H28" s="15"/>
      <c r="I28" s="4"/>
    </row>
    <row r="29" s="1" customFormat="1" spans="1:14">
      <c r="A29" s="3" t="s">
        <v>26</v>
      </c>
      <c r="B29" s="4"/>
      <c r="C29" s="5"/>
      <c r="D29" s="5" t="s">
        <v>27</v>
      </c>
      <c r="E29" s="5"/>
      <c r="F29" s="39">
        <f>'[3]Balanza Comprobacion'!F16</f>
        <v>16102557.59</v>
      </c>
      <c r="G29" s="24"/>
      <c r="H29" s="27"/>
      <c r="I29" s="4"/>
    </row>
    <row r="30" s="2" customFormat="1" spans="1:14">
      <c r="A30" s="17" t="s">
        <v>28</v>
      </c>
      <c r="B30" s="18"/>
      <c r="C30" s="19"/>
      <c r="D30" s="5" t="s">
        <v>29</v>
      </c>
      <c r="E30" s="5"/>
      <c r="F30" s="40">
        <f>'[3]Balanza Comprobacion'!F18</f>
        <v>15930908.1595</v>
      </c>
      <c r="G30" s="21"/>
      <c r="H30" s="22"/>
      <c r="I30" s="18"/>
    </row>
    <row r="31" s="1" customFormat="1" spans="1:14">
      <c r="A31" s="3"/>
      <c r="B31" s="4"/>
      <c r="C31" s="10" t="s">
        <v>30</v>
      </c>
      <c r="D31" s="5"/>
      <c r="E31" s="5"/>
      <c r="F31" s="41">
        <f>SUM(F29:F30)</f>
        <v>32033465.7495</v>
      </c>
      <c r="G31" s="24"/>
      <c r="H31" s="26">
        <f>SUM(H29:H30)</f>
        <v>0</v>
      </c>
      <c r="I31" s="4"/>
    </row>
    <row r="32" s="1" customFormat="1" spans="1:14">
      <c r="A32" s="3"/>
      <c r="B32" s="4"/>
      <c r="C32" s="10"/>
      <c r="D32" s="5"/>
      <c r="E32" s="5"/>
      <c r="F32" s="26"/>
      <c r="G32" s="24"/>
      <c r="H32" s="27"/>
      <c r="I32" s="4"/>
    </row>
    <row r="33" s="2" customFormat="1" spans="1:9">
      <c r="A33" s="17"/>
      <c r="B33" s="18"/>
      <c r="C33" s="42" t="s">
        <v>31</v>
      </c>
      <c r="D33" s="19"/>
      <c r="E33" s="19"/>
      <c r="F33" s="22">
        <v>0</v>
      </c>
      <c r="G33" s="22"/>
      <c r="H33" s="22"/>
      <c r="I33" s="18"/>
    </row>
    <row r="34" s="2" customFormat="1" spans="1:9">
      <c r="A34" s="17"/>
      <c r="B34" s="18"/>
      <c r="C34" s="42"/>
      <c r="D34" s="19" t="s">
        <v>32</v>
      </c>
      <c r="E34" s="19"/>
      <c r="F34" s="22"/>
      <c r="G34" s="22"/>
      <c r="H34" s="22"/>
      <c r="I34" s="18"/>
    </row>
    <row r="35" s="2" customFormat="1" ht="16.5" customHeight="1" spans="1:9">
      <c r="A35" s="17"/>
      <c r="B35" s="18"/>
      <c r="C35" s="42" t="s">
        <v>33</v>
      </c>
      <c r="D35" s="19"/>
      <c r="E35" s="19"/>
      <c r="F35" s="25"/>
      <c r="G35" s="32"/>
      <c r="H35" s="27"/>
      <c r="I35" s="18"/>
    </row>
    <row r="36" s="2" customFormat="1" ht="16.5" customHeight="1" spans="1:9">
      <c r="A36" s="17"/>
      <c r="B36" s="18"/>
      <c r="C36" s="42"/>
      <c r="D36" s="19"/>
      <c r="E36" s="19"/>
      <c r="F36" s="26"/>
      <c r="G36" s="32"/>
      <c r="H36" s="27"/>
      <c r="I36" s="18"/>
    </row>
    <row r="37" s="1" customFormat="1" spans="1:9">
      <c r="A37" s="3"/>
      <c r="B37" s="4"/>
      <c r="C37" s="10" t="s">
        <v>34</v>
      </c>
      <c r="D37" s="5"/>
      <c r="E37" s="5"/>
      <c r="F37" s="41">
        <f>+F31+F35</f>
        <v>32033465.7495</v>
      </c>
      <c r="G37" s="36"/>
      <c r="H37" s="25">
        <f>SUM(H31,H35)</f>
        <v>0</v>
      </c>
      <c r="I37" s="4"/>
    </row>
    <row r="38" s="1" customFormat="1" spans="1:9">
      <c r="A38" s="3"/>
      <c r="B38" s="4"/>
      <c r="C38" s="10"/>
      <c r="D38" s="5"/>
      <c r="E38" s="5"/>
      <c r="F38" s="27"/>
      <c r="G38" s="16"/>
      <c r="H38" s="16"/>
      <c r="I38" s="4"/>
    </row>
    <row r="39" s="1" customFormat="1" spans="1:9">
      <c r="A39" s="3"/>
      <c r="B39" s="4"/>
      <c r="C39" s="10" t="s">
        <v>35</v>
      </c>
      <c r="D39" s="5"/>
      <c r="E39" s="5"/>
      <c r="F39" s="16"/>
      <c r="G39" s="16"/>
      <c r="H39" s="16"/>
      <c r="I39" s="4"/>
    </row>
    <row r="40" s="2" customFormat="1" spans="1:9">
      <c r="A40" s="17" t="s">
        <v>36</v>
      </c>
      <c r="B40" s="18"/>
      <c r="C40" s="42"/>
      <c r="D40" s="5" t="s">
        <v>37</v>
      </c>
      <c r="E40" s="5"/>
      <c r="F40" s="20">
        <v>30601163.6105</v>
      </c>
      <c r="G40" s="21"/>
      <c r="H40" s="22"/>
      <c r="I40" s="18"/>
    </row>
    <row r="41" s="2" customFormat="1" spans="1:9">
      <c r="A41" s="17" t="s">
        <v>38</v>
      </c>
      <c r="B41" s="18"/>
      <c r="C41" s="19"/>
      <c r="D41" s="5" t="s">
        <v>39</v>
      </c>
      <c r="E41" s="5"/>
      <c r="F41" s="22"/>
      <c r="G41" s="21"/>
      <c r="H41" s="22"/>
      <c r="I41" s="18"/>
    </row>
    <row r="42" s="1" customFormat="1" spans="1:9">
      <c r="A42" s="3" t="s">
        <v>40</v>
      </c>
      <c r="B42" s="4"/>
      <c r="C42" s="5"/>
      <c r="D42" s="5" t="s">
        <v>41</v>
      </c>
      <c r="E42" s="5"/>
      <c r="F42" s="14">
        <v>-5766639.3</v>
      </c>
      <c r="G42" s="15"/>
      <c r="H42" s="16"/>
      <c r="I42" s="4"/>
    </row>
    <row r="43" s="1" customFormat="1" spans="1:9">
      <c r="A43" s="3" t="s">
        <v>42</v>
      </c>
      <c r="B43" s="4"/>
      <c r="C43" s="5"/>
      <c r="D43" s="5" t="s">
        <v>43</v>
      </c>
      <c r="E43" s="5"/>
      <c r="F43" s="43"/>
      <c r="G43" s="15"/>
      <c r="H43" s="43"/>
      <c r="I43" s="4"/>
    </row>
    <row r="44" s="2" customFormat="1" spans="1:9">
      <c r="A44" s="17" t="s">
        <v>44</v>
      </c>
      <c r="B44" s="18"/>
      <c r="C44" s="19"/>
      <c r="D44" s="5" t="s">
        <v>45</v>
      </c>
      <c r="E44" s="5"/>
      <c r="F44" s="27"/>
      <c r="G44" s="21"/>
      <c r="H44" s="27"/>
      <c r="I44" s="18"/>
    </row>
    <row r="45" s="1" customFormat="1" spans="1:9">
      <c r="A45" s="3"/>
      <c r="B45" s="4"/>
      <c r="C45" s="10" t="s">
        <v>46</v>
      </c>
      <c r="D45" s="5"/>
      <c r="E45" s="5"/>
      <c r="F45" s="23">
        <f>+F40+F42+F43</f>
        <v>24834524.3105</v>
      </c>
      <c r="G45" s="36"/>
      <c r="H45" s="25"/>
      <c r="I45" s="4"/>
    </row>
    <row r="46" s="1" customFormat="1" spans="1:9">
      <c r="A46" s="3"/>
      <c r="B46" s="4"/>
      <c r="C46" s="10"/>
      <c r="D46" s="5"/>
      <c r="E46" s="5"/>
      <c r="F46" s="13"/>
      <c r="G46" s="13"/>
      <c r="H46" s="13"/>
      <c r="I46" s="4"/>
    </row>
    <row r="47" s="1" customFormat="1" ht="15.75" spans="1:9">
      <c r="A47" s="3"/>
      <c r="B47" s="4"/>
      <c r="C47" s="10" t="s">
        <v>47</v>
      </c>
      <c r="D47" s="5"/>
      <c r="E47" s="5"/>
      <c r="F47" s="35">
        <f>+F37+F45</f>
        <v>56867990.06</v>
      </c>
      <c r="G47" s="13"/>
      <c r="H47" s="37">
        <f>+H37+H45</f>
        <v>0</v>
      </c>
      <c r="I47" s="44">
        <f>+F25-F47</f>
        <v>0</v>
      </c>
    </row>
    <row r="48" s="1" customFormat="1" ht="15.75" spans="1:9">
      <c r="A48" s="3"/>
      <c r="B48" s="4"/>
      <c r="C48" s="10"/>
      <c r="D48" s="5"/>
      <c r="E48" s="5"/>
      <c r="F48" s="26"/>
      <c r="G48" s="13"/>
      <c r="H48" s="26"/>
      <c r="I48" s="44"/>
    </row>
    <row r="49" s="1" customFormat="1" spans="1:9">
      <c r="A49" s="3"/>
      <c r="B49" s="4"/>
      <c r="C49" s="10"/>
      <c r="D49" s="5"/>
      <c r="E49" s="5"/>
      <c r="F49" s="26"/>
      <c r="G49" s="13"/>
      <c r="H49" s="26"/>
      <c r="I49" s="44"/>
    </row>
    <row r="50" s="1" customFormat="1" spans="1:9">
      <c r="A50" s="3"/>
      <c r="B50" s="4"/>
      <c r="C50" s="10"/>
      <c r="D50" s="5"/>
      <c r="E50" s="5"/>
      <c r="F50" s="26"/>
      <c r="G50" s="13"/>
      <c r="H50" s="26"/>
      <c r="I50" s="4"/>
    </row>
    <row r="51" s="1" customFormat="1" spans="1:9">
      <c r="A51" s="3"/>
      <c r="B51" s="4"/>
      <c r="C51" s="45"/>
      <c r="D51" s="45" t="s">
        <v>48</v>
      </c>
      <c r="E51" s="45"/>
      <c r="F51" s="46"/>
      <c r="G51" s="45"/>
      <c r="H51" s="46"/>
      <c r="I51" s="44"/>
    </row>
    <row r="52" s="1" customFormat="1" spans="1:9">
      <c r="A52" s="3"/>
      <c r="B52" s="4"/>
      <c r="C52" s="10" t="s">
        <v>49</v>
      </c>
      <c r="D52" s="10"/>
      <c r="E52" s="10"/>
      <c r="F52" s="10"/>
      <c r="G52" s="10"/>
      <c r="H52" s="10"/>
      <c r="I52" s="4"/>
    </row>
    <row r="53" s="1" customFormat="1" spans="1:9">
      <c r="A53" s="3"/>
      <c r="B53" s="4"/>
      <c r="C53" s="45"/>
      <c r="D53" s="10" t="s">
        <v>50</v>
      </c>
      <c r="E53" s="10"/>
      <c r="F53" s="45"/>
      <c r="G53" s="45"/>
      <c r="H53" s="45"/>
      <c r="I53" s="4"/>
    </row>
    <row r="54" s="1" customFormat="1" spans="1:9">
      <c r="A54" s="3"/>
      <c r="B54" s="4"/>
      <c r="C54" s="45"/>
      <c r="D54" s="10"/>
      <c r="E54" s="10"/>
      <c r="F54" s="45"/>
      <c r="G54" s="45"/>
      <c r="H54" s="45"/>
      <c r="I54" s="4"/>
    </row>
    <row r="55" s="1" customFormat="1" spans="1:9">
      <c r="A55" s="3"/>
      <c r="B55" s="4"/>
      <c r="C55" s="45"/>
      <c r="D55" s="10" t="s">
        <v>51</v>
      </c>
      <c r="E55" s="10"/>
      <c r="F55" s="45"/>
      <c r="G55" s="45"/>
      <c r="H55" s="45"/>
      <c r="I55" s="4"/>
    </row>
    <row r="56" s="1" customFormat="1" spans="1:9">
      <c r="A56" s="3"/>
      <c r="B56" s="4"/>
      <c r="C56" s="45"/>
      <c r="D56" s="10" t="s">
        <v>52</v>
      </c>
      <c r="E56" s="10"/>
      <c r="F56" s="45"/>
      <c r="G56" s="45"/>
      <c r="H56" s="45"/>
      <c r="I56" s="4"/>
    </row>
    <row r="57" s="1" customFormat="1" spans="1:9">
      <c r="A57" s="3"/>
      <c r="B57" s="4"/>
      <c r="C57" s="45"/>
      <c r="D57" s="45" t="s">
        <v>53</v>
      </c>
      <c r="E57" s="45"/>
      <c r="F57" s="4"/>
      <c r="G57" s="47"/>
      <c r="H57" s="4"/>
      <c r="I57" s="4"/>
    </row>
    <row r="59" s="1" customFormat="1" spans="1:9">
      <c r="A59" s="3"/>
      <c r="B59" s="4"/>
      <c r="C59" s="4"/>
      <c r="D59" s="4"/>
      <c r="E59" s="4"/>
      <c r="F59" s="48"/>
      <c r="G59" s="4"/>
      <c r="H59" s="48"/>
      <c r="I59" s="4"/>
    </row>
    <row r="61" s="1" customFormat="1" spans="1:9">
      <c r="A61" s="3"/>
      <c r="B61" s="4"/>
      <c r="C61" s="4"/>
      <c r="D61" s="4"/>
      <c r="E61" s="4"/>
      <c r="F61" s="48"/>
      <c r="G61" s="4"/>
      <c r="H61" s="44"/>
      <c r="I61" s="4"/>
    </row>
  </sheetData>
  <mergeCells count="6">
    <mergeCell ref="C5:J5"/>
    <mergeCell ref="C6:J6"/>
    <mergeCell ref="C7:J7"/>
    <mergeCell ref="C8:J8"/>
    <mergeCell ref="C9:J9"/>
    <mergeCell ref="C52:H5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</dc:creator>
  <cp:lastModifiedBy>Jasmery Vasquez Ureña</cp:lastModifiedBy>
  <dcterms:created xsi:type="dcterms:W3CDTF">2026-04-28T13:21:52Z</dcterms:created>
  <dcterms:modified xsi:type="dcterms:W3CDTF">2026-04-28T13:22:52Z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B6622938BDD34FD18BF43007CBCA0147_11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1</vt:i4>
  </property>
</Properties>
</file>