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Presupuesto Aprobado-Ejec 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<sst xmlns="http://schemas.openxmlformats.org/spreadsheetml/2006/main" count="111" uniqueCount="111">
  <si>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 xml:space="preserve">                                           SERVICIO REGIONAL DE SALUD NORCENTRAL   </t>
  </si>
  <si>
    <t xml:space="preserve">                                                             HOSPITAL PROVINCIAL RICARDO LIMARDO</t>
  </si>
  <si>
    <t xml:space="preserve">                                                                              Ejecución de Gasto y Aplicaciones financieras </t>
  </si>
  <si>
    <t xml:space="preserve">                                                                              INGRESOS VS En ENERO RD$  15,703,887.65        EN EL MES DE FEBRERO 2023 RD$15,683,931.47</t>
  </si>
  <si>
    <t>INGRESOS VS EN RD$</t>
  </si>
  <si>
    <t xml:space="preserve"> INGRESOS FR EN RD$0</t>
  </si>
  <si>
    <t xml:space="preserve">   TOTAL  </t>
  </si>
  <si>
    <t>DETALLE</t>
  </si>
  <si>
    <t>Presupuesto Aprobado</t>
  </si>
  <si>
    <t>Presupuesto Modificado</t>
  </si>
  <si>
    <t xml:space="preserve">Gasto devengado </t>
  </si>
  <si>
    <t>Enero2026</t>
  </si>
  <si>
    <t>Febrero2026</t>
  </si>
  <si>
    <t>Marzo2026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</si>
  <si>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</si>
  <si>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</si>
  <si>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</si>
  <si>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</si>
  <si>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</si>
  <si>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</si>
  <si>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</si>
  <si>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2026.</t>
  </si>
  <si>
    <t>Diciembre  2026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</si>
  <si>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</si>
  <si>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</si>
  <si>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</si>
  <si>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</si>
  <si>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</si>
  <si>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</si>
  <si>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</si>
  <si>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</si>
  <si>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</si>
  <si>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</si>
  <si>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</si>
  <si>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</si>
  <si>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</si>
  <si>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</si>
  <si>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</si>
  <si>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</si>
  <si>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</si>
  <si>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</si>
  <si>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</si>
  <si>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</si>
  <si>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</si>
  <si>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</si>
  <si>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</si>
  <si>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</si>
  <si>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</si>
  <si>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</si>
  <si>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</si>
  <si>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</si>
  <si>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</si>
  <si>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</si>
  <si>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</si>
  <si>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</si>
  <si>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</si>
  <si>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</si>
  <si>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</si>
  <si>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</si>
  <si>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</si>
  <si>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</si>
  <si>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</si>
  <si>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</si>
  <si>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</si>
  <si>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</si>
  <si>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</si>
  <si>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</si>
  <si>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</si>
  <si>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</si>
  <si>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</si>
  <si>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</si>
  <si>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</si>
  <si>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</si>
  <si>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</si>
  <si>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</si>
  <si>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</si>
  <si>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</si>
  <si>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</si>
  <si>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</si>
  <si>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</si>
  <si>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</si>
  <si>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</si>
  <si>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</si>
  <si>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</si>
  <si>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</si>
  <si>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</si>
  <si>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</si>
  <si>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</si>
  <si>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</si>
  <si>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</si>
  <si>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</si>
  <si>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</si>
  <si>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</si>
  <si>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</si>
  <si>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</si>
  <si>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</si>
  <si>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</si>
  <si>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</si>
  <si>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</si>
  <si>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REALIZADO POR:</t>
  </si>
  <si>
    <t>REVISADO POR:</t>
  </si>
  <si>
    <t>APROBADO POR:</t>
  </si>
  <si>
    <t>LIC. MIRIAM MELENDEZ</t>
  </si>
  <si>
    <t>LIC. FABIO MARTINEZ</t>
  </si>
  <si>
    <t>DR. JOHNNY HERNANDEZ</t>
  </si>
  <si>
    <t>ENC. CONTABILIDAD</t>
  </si>
  <si>
    <t>ADMINISTRADOR</t>
  </si>
  <si>
    <t>DIRECTOR GENERAL</t>
  </si>
  <si>
    <r>
      <rPr>
        <b/>
        <sz val="9"/>
        <color theme="1"/>
        <rFont val="Calibri"/>
        <charset val="134"/>
        <scheme val="minor"/>
      </rPr>
      <t>Presupuesto aprobado:</t>
    </r>
    <r>
      <rPr>
        <sz val="9"/>
        <color theme="1"/>
        <rFont val="Calibri"/>
        <charset val="134"/>
        <scheme val="minor"/>
      </rPr>
      <t xml:space="preserve"> Se refiere al presupuesto aprobado en la Ley de Presupuesto General del Estado.</t>
    </r>
  </si>
  <si>
    <r>
      <rPr>
        <b/>
        <sz val="9"/>
        <color theme="1"/>
        <rFont val="Calibri"/>
        <charset val="134"/>
        <scheme val="minor"/>
      </rPr>
      <t xml:space="preserve">Presupuesto modificado:  </t>
    </r>
    <r>
      <rPr>
        <sz val="9"/>
        <color theme="1"/>
        <rFont val="Calibri"/>
        <charset val="134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</si>
  <si>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charset val="134"/>
        <scheme val="minor"/>
      </rPr>
      <t>Total devengado:</t>
    </r>
    <r>
      <rPr>
        <sz val="9"/>
        <color theme="1"/>
        <rFont val="Calibri"/>
        <charset val="134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</si>
</sst>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&quot;RD$&quot;* #,##0.00_);_(&quot;RD$&quot;* \(#,##0.00\);_(&quot;RD$&quot;* &quot;-&quot;??_);_(@_)"/>
    <numFmt numFmtId="178" formatCode="_(* #,##0.0_);_(* \(#,##0.0\);_(* &quot;-&quot;??_);_(@_)"/>
    <numFmt numFmtId="179" formatCode="#,##0.00;[Red]#,##0.00"/>
    <numFmt numFmtId="180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8" tint="0.799981688894314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indexed="8"/>
      <name val="Calibri"/>
      <charset val="134"/>
    </font>
    <font>
      <sz val="9"/>
      <color indexed="8"/>
      <name val="Arial"/>
      <charset val="134"/>
    </font>
    <font>
      <b/>
      <sz val="9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9"/>
      <color indexed="8"/>
      <name val="Arial"/>
      <charset val="134"/>
    </font>
    <font>
      <b/>
      <sz val="9"/>
      <color indexed="8"/>
      <name val="Calibri"/>
      <charset val="134"/>
    </font>
    <font>
      <sz val="11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9" borderId="29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37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43" fontId="4" fillId="0" borderId="3" xfId="1" applyFont="1" applyBorder="1" applyAlignment="1">
      <alignment vertical="top" wrapText="1" readingOrder="1"/>
    </xf>
    <xf numFmtId="43" fontId="4" fillId="0" borderId="4" xfId="1" applyFont="1" applyBorder="1" applyAlignment="1">
      <alignment vertical="top" wrapText="1" readingOrder="1"/>
    </xf>
    <xf numFmtId="43" fontId="5" fillId="0" borderId="4" xfId="1" applyFont="1" applyFill="1" applyBorder="1" applyAlignment="1"/>
    <xf numFmtId="0" fontId="4" fillId="0" borderId="4" xfId="0" applyFont="1" applyBorder="1" applyAlignment="1">
      <alignment vertical="top" wrapText="1" readingOrder="1"/>
    </xf>
    <xf numFmtId="4" fontId="5" fillId="0" borderId="4" xfId="50" applyNumberFormat="1" applyFont="1" applyBorder="1" applyAlignment="1">
      <alignment horizontal="right"/>
    </xf>
    <xf numFmtId="0" fontId="0" fillId="0" borderId="5" xfId="0" applyBorder="1" applyAlignment="1">
      <alignment horizontal="left"/>
    </xf>
    <xf numFmtId="0" fontId="4" fillId="0" borderId="5" xfId="0" applyFont="1" applyBorder="1" applyAlignment="1">
      <alignment vertical="top" wrapText="1" readingOrder="1"/>
    </xf>
    <xf numFmtId="43" fontId="4" fillId="0" borderId="6" xfId="0" applyNumberFormat="1" applyFont="1" applyBorder="1" applyAlignment="1">
      <alignment vertical="top" wrapText="1" readingOrder="1"/>
    </xf>
    <xf numFmtId="43" fontId="4" fillId="0" borderId="5" xfId="0" applyNumberFormat="1" applyFont="1" applyBorder="1" applyAlignment="1">
      <alignment vertical="top" wrapText="1" readingOrder="1"/>
    </xf>
    <xf numFmtId="0" fontId="6" fillId="2" borderId="7" xfId="0" applyFont="1" applyFill="1" applyBorder="1" applyAlignment="1">
      <alignment horizontal="left" vertical="center"/>
    </xf>
    <xf numFmtId="43" fontId="6" fillId="2" borderId="8" xfId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43" fontId="6" fillId="2" borderId="12" xfId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/>
    </xf>
    <xf numFmtId="49" fontId="6" fillId="3" borderId="14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43" fontId="7" fillId="0" borderId="15" xfId="1" applyFont="1" applyBorder="1" applyAlignment="1">
      <alignment horizontal="left" vertical="center" wrapText="1"/>
    </xf>
    <xf numFmtId="178" fontId="7" fillId="0" borderId="15" xfId="0" applyNumberFormat="1" applyFont="1" applyBorder="1"/>
    <xf numFmtId="0" fontId="7" fillId="0" borderId="4" xfId="0" applyFont="1" applyBorder="1" applyAlignment="1">
      <alignment horizontal="left" vertical="center" wrapText="1"/>
    </xf>
    <xf numFmtId="179" fontId="5" fillId="4" borderId="4" xfId="49" applyNumberFormat="1" applyFont="1" applyFill="1" applyBorder="1" applyAlignment="1">
      <alignment vertical="top"/>
    </xf>
    <xf numFmtId="43" fontId="7" fillId="0" borderId="4" xfId="1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 indent="2"/>
    </xf>
    <xf numFmtId="43" fontId="8" fillId="0" borderId="4" xfId="0" applyNumberFormat="1" applyFont="1" applyBorder="1" applyAlignment="1">
      <alignment vertical="center" wrapText="1"/>
    </xf>
    <xf numFmtId="4" fontId="8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180" fontId="8" fillId="0" borderId="4" xfId="0" applyNumberFormat="1" applyFont="1" applyBorder="1" applyAlignment="1">
      <alignment vertical="center" wrapText="1"/>
    </xf>
    <xf numFmtId="43" fontId="7" fillId="0" borderId="4" xfId="1" applyFont="1" applyBorder="1" applyAlignment="1">
      <alignment vertical="center" wrapText="1"/>
    </xf>
    <xf numFmtId="44" fontId="8" fillId="0" borderId="4" xfId="0" applyNumberFormat="1" applyFont="1" applyBorder="1" applyAlignment="1">
      <alignment vertical="center" wrapText="1"/>
    </xf>
    <xf numFmtId="43" fontId="10" fillId="0" borderId="4" xfId="0" applyNumberFormat="1" applyFont="1" applyBorder="1" applyAlignment="1">
      <alignment horizontal="right"/>
    </xf>
    <xf numFmtId="43" fontId="8" fillId="0" borderId="4" xfId="1" applyFont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43" fontId="11" fillId="0" borderId="4" xfId="0" applyNumberFormat="1" applyFont="1" applyBorder="1" applyAlignment="1">
      <alignment vertical="center" wrapText="1"/>
    </xf>
    <xf numFmtId="180" fontId="11" fillId="0" borderId="4" xfId="0" applyNumberFormat="1" applyFont="1" applyBorder="1" applyAlignment="1">
      <alignment vertical="center" wrapText="1"/>
    </xf>
    <xf numFmtId="43" fontId="8" fillId="0" borderId="4" xfId="0" applyNumberFormat="1" applyFont="1" applyBorder="1"/>
    <xf numFmtId="0" fontId="8" fillId="0" borderId="4" xfId="0" applyFont="1" applyBorder="1"/>
    <xf numFmtId="4" fontId="7" fillId="0" borderId="4" xfId="0" applyNumberFormat="1" applyFont="1" applyBorder="1"/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7" fontId="6" fillId="3" borderId="14" xfId="0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43" fontId="9" fillId="0" borderId="4" xfId="0" applyNumberFormat="1" applyFont="1" applyBorder="1" applyAlignment="1">
      <alignment horizontal="right"/>
    </xf>
    <xf numFmtId="43" fontId="8" fillId="5" borderId="4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 readingOrder="1"/>
    </xf>
    <xf numFmtId="0" fontId="0" fillId="0" borderId="19" xfId="0" applyBorder="1"/>
    <xf numFmtId="43" fontId="11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top" wrapText="1" indent="2"/>
    </xf>
    <xf numFmtId="180" fontId="7" fillId="0" borderId="4" xfId="0" applyNumberFormat="1" applyFont="1" applyBorder="1" applyAlignment="1">
      <alignment vertical="center" wrapText="1"/>
    </xf>
    <xf numFmtId="43" fontId="7" fillId="0" borderId="4" xfId="0" applyNumberFormat="1" applyFont="1" applyBorder="1" applyAlignment="1">
      <alignment vertical="center" wrapText="1"/>
    </xf>
    <xf numFmtId="180" fontId="0" fillId="0" borderId="4" xfId="0" applyNumberFormat="1" applyBorder="1" applyAlignment="1">
      <alignment vertical="center" wrapText="1"/>
    </xf>
    <xf numFmtId="43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horizontal="left" vertical="center" wrapText="1" indent="2"/>
    </xf>
    <xf numFmtId="180" fontId="0" fillId="0" borderId="5" xfId="0" applyNumberFormat="1" applyBorder="1" applyAlignment="1">
      <alignment vertical="center" wrapText="1"/>
    </xf>
    <xf numFmtId="43" fontId="0" fillId="0" borderId="5" xfId="0" applyNumberFormat="1" applyBorder="1" applyAlignment="1">
      <alignment vertical="center" wrapText="1"/>
    </xf>
    <xf numFmtId="180" fontId="7" fillId="0" borderId="5" xfId="0" applyNumberFormat="1" applyFont="1" applyBorder="1" applyAlignment="1">
      <alignment vertical="center" wrapText="1"/>
    </xf>
    <xf numFmtId="0" fontId="12" fillId="2" borderId="20" xfId="0" applyFont="1" applyFill="1" applyBorder="1" applyAlignment="1">
      <alignment vertical="center"/>
    </xf>
    <xf numFmtId="178" fontId="12" fillId="2" borderId="21" xfId="0" applyNumberFormat="1" applyFont="1" applyFill="1" applyBorder="1"/>
    <xf numFmtId="43" fontId="12" fillId="2" borderId="21" xfId="1" applyFont="1" applyFill="1" applyBorder="1"/>
    <xf numFmtId="4" fontId="0" fillId="0" borderId="0" xfId="0" applyNumberFormat="1"/>
    <xf numFmtId="4" fontId="7" fillId="0" borderId="0" xfId="0" applyNumberFormat="1" applyFont="1"/>
    <xf numFmtId="0" fontId="7" fillId="0" borderId="0" xfId="0" applyFont="1"/>
    <xf numFmtId="0" fontId="8" fillId="0" borderId="2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wrapText="1"/>
    </xf>
    <xf numFmtId="4" fontId="9" fillId="0" borderId="0" xfId="0" applyNumberFormat="1" applyFont="1" applyAlignment="1">
      <alignment horizontal="right"/>
    </xf>
    <xf numFmtId="0" fontId="8" fillId="0" borderId="22" xfId="0" applyFont="1" applyBorder="1" applyAlignment="1">
      <alignment wrapText="1"/>
    </xf>
    <xf numFmtId="43" fontId="13" fillId="0" borderId="4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3" fontId="15" fillId="0" borderId="4" xfId="0" applyNumberFormat="1" applyFont="1" applyBorder="1" applyAlignment="1">
      <alignment horizontal="right"/>
    </xf>
    <xf numFmtId="43" fontId="15" fillId="0" borderId="5" xfId="0" applyNumberFormat="1" applyFont="1" applyBorder="1" applyAlignment="1">
      <alignment horizontal="right"/>
    </xf>
    <xf numFmtId="178" fontId="12" fillId="2" borderId="23" xfId="0" applyNumberFormat="1" applyFont="1" applyFill="1" applyBorder="1"/>
    <xf numFmtId="180" fontId="0" fillId="0" borderId="0" xfId="0" applyNumberFormat="1" applyAlignment="1">
      <alignment vertical="center" wrapText="1"/>
    </xf>
    <xf numFmtId="43" fontId="0" fillId="0" borderId="0" xfId="0" applyNumberFormat="1"/>
  </cellXfs>
  <cellStyles count="53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 2" xfId="49"/>
    <cellStyle name="Millares_29 feb DESEMBOLSO2004" xfId="50"/>
    <cellStyle name="Moneda 3" xfId="51"/>
    <cellStyle name="Normal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552450</xdr:colOff>
      <xdr:row>2</xdr:row>
      <xdr:rowOff>133350</xdr:rowOff>
    </xdr:from>
    <xdr:to>
      <xdr:col>0</xdr:col>
      <xdr:colOff>2095500</xdr:colOff>
      <xdr:row>4</xdr:row>
      <xdr:rowOff>230187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2450" y="228600"/>
          <a:ext cx="1543050" cy="725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4"/>
  <sheetViews>
    <sheetView showGridLines="0" tabSelected="1" workbookViewId="0">
      <selection activeCell="L5" sqref="L5"/>
    </sheetView>
  </sheetViews>
  <sheetFormatPr defaultColWidth="11.4380952380952" defaultRowHeight="15"/>
  <cols>
    <col min="1" max="1" width="31.552380952381" customWidth="1"/>
    <col min="2" max="2" width="14.3333333333333" customWidth="1"/>
    <col min="3" max="3" width="0.219047619047619" customWidth="1"/>
    <col min="4" max="4" width="13.552380952381" customWidth="1"/>
    <col min="5" max="5" width="8.1047619047619" customWidth="1"/>
    <col min="6" max="6" width="6.28571428571429" customWidth="1"/>
    <col min="7" max="7" width="5.71428571428571" customWidth="1"/>
    <col min="8" max="8" width="9.78095238095238" customWidth="1"/>
    <col min="9" max="9" width="7.57142857142857" customWidth="1"/>
    <col min="10" max="10" width="6.42857142857143" customWidth="1"/>
    <col min="11" max="11" width="7.57142857142857" customWidth="1"/>
    <col min="12" max="12" width="5.14285714285714" customWidth="1"/>
    <col min="13" max="13" width="9.14285714285714" customWidth="1"/>
    <col min="14" max="14" width="12.1047619047619" customWidth="1"/>
    <col min="15" max="15" width="4.85714285714286" customWidth="1"/>
    <col min="16" max="16" width="14.552380952381" customWidth="1"/>
    <col min="17" max="17" width="15.4380952380952" customWidth="1"/>
    <col min="20" max="20" width="16.6666666666667" customWidth="1"/>
  </cols>
  <sheetData>
    <row r="1" ht="7.5" customHeight="1"/>
    <row r="2" hidden="1"/>
    <row r="3" ht="28.5" customHeight="1" spans="1:16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6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21" customHeight="1" spans="1:16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15.75" customHeight="1" spans="1:16">
      <c r="A6" s="5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15.75" customHeight="1" spans="1:16">
      <c r="A7" s="7" t="s">
        <v>3</v>
      </c>
      <c r="B7" s="8" t="s">
        <v>4</v>
      </c>
      <c r="C7" s="9"/>
      <c r="D7" s="10">
        <v>24096861.08</v>
      </c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47">
        <f>+D7+E7+F7+G7+H7+I7+J7+K7+L7+M7+N7+O7</f>
        <v>24096861.08</v>
      </c>
    </row>
    <row r="8" ht="15.75" customHeight="1" spans="1:17">
      <c r="A8" s="12"/>
      <c r="B8" s="12" t="s">
        <v>5</v>
      </c>
      <c r="C8" s="12"/>
      <c r="D8" s="12">
        <v>0</v>
      </c>
      <c r="E8" s="12"/>
      <c r="F8" s="13"/>
      <c r="G8" s="10"/>
      <c r="H8" s="10"/>
      <c r="I8" s="10"/>
      <c r="J8" s="10"/>
      <c r="K8" s="10"/>
      <c r="L8" s="10"/>
      <c r="M8" s="10"/>
      <c r="N8" s="10"/>
      <c r="O8" s="10"/>
      <c r="P8" s="47">
        <f>+D8+E8+F8+G8+H8+I8+J8+K8+L8+M8+N8+O8</f>
        <v>0</v>
      </c>
      <c r="Q8" s="54"/>
    </row>
    <row r="9" ht="15.75" customHeight="1" spans="1:17">
      <c r="A9" s="14"/>
      <c r="B9" s="15" t="s">
        <v>6</v>
      </c>
      <c r="C9" s="15"/>
      <c r="D9" s="16">
        <f t="shared" ref="D9:O9" si="0">SUM(D7:D8)</f>
        <v>24096861.08</v>
      </c>
      <c r="E9" s="16">
        <f t="shared" si="0"/>
        <v>0</v>
      </c>
      <c r="F9" s="17">
        <f t="shared" si="0"/>
        <v>0</v>
      </c>
      <c r="G9" s="17">
        <f t="shared" si="0"/>
        <v>0</v>
      </c>
      <c r="H9" s="17">
        <f t="shared" si="0"/>
        <v>0</v>
      </c>
      <c r="I9" s="17">
        <f t="shared" si="0"/>
        <v>0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0</v>
      </c>
      <c r="N9" s="17">
        <f t="shared" si="0"/>
        <v>0</v>
      </c>
      <c r="O9" s="17">
        <f t="shared" si="0"/>
        <v>0</v>
      </c>
      <c r="P9" s="47">
        <f>+D9+E9+F9+G9+H9+I9+J9+K9+L9+M9+N9+O9</f>
        <v>24096861.08</v>
      </c>
      <c r="Q9" s="54"/>
    </row>
    <row r="10" ht="25.5" customHeight="1" spans="1:16">
      <c r="A10" s="18" t="s">
        <v>7</v>
      </c>
      <c r="B10" s="19" t="s">
        <v>8</v>
      </c>
      <c r="C10" s="19" t="s">
        <v>9</v>
      </c>
      <c r="D10" s="20" t="s">
        <v>10</v>
      </c>
      <c r="E10" s="21"/>
      <c r="F10" s="21"/>
      <c r="G10" s="21"/>
      <c r="H10" s="21"/>
      <c r="I10" s="21"/>
      <c r="J10" s="21"/>
      <c r="K10" s="48"/>
      <c r="L10" s="48"/>
      <c r="M10" s="48"/>
      <c r="N10" s="48"/>
      <c r="O10" s="48"/>
      <c r="P10" s="49"/>
    </row>
    <row r="11" ht="17.4" customHeight="1" spans="1:16">
      <c r="A11" s="22"/>
      <c r="B11" s="23"/>
      <c r="C11" s="23"/>
      <c r="D11" s="24" t="s">
        <v>11</v>
      </c>
      <c r="E11" s="25" t="s">
        <v>12</v>
      </c>
      <c r="F11" s="25" t="s">
        <v>13</v>
      </c>
      <c r="G11" s="25" t="s">
        <v>14</v>
      </c>
      <c r="H11" s="24" t="s">
        <v>15</v>
      </c>
      <c r="I11" s="25" t="s">
        <v>16</v>
      </c>
      <c r="J11" s="24" t="s">
        <v>17</v>
      </c>
      <c r="K11" s="25" t="s">
        <v>18</v>
      </c>
      <c r="L11" s="25" t="s">
        <v>19</v>
      </c>
      <c r="M11" s="25" t="s">
        <v>20</v>
      </c>
      <c r="N11" s="50" t="s">
        <v>21</v>
      </c>
      <c r="O11" s="24" t="s">
        <v>22</v>
      </c>
      <c r="P11" s="51" t="s">
        <v>23</v>
      </c>
    </row>
    <row r="12" spans="1:16">
      <c r="A12" s="26" t="s">
        <v>24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ht="30" spans="1:16">
      <c r="A13" s="29" t="s">
        <v>25</v>
      </c>
      <c r="B13" s="30">
        <f>SUM(B14:B18)</f>
        <v>26045646.2</v>
      </c>
      <c r="C13" s="31"/>
      <c r="D13" s="30">
        <f t="shared" ref="D13:P13" si="1">SUM(D14:D18)</f>
        <v>1616631.85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30">
        <f t="shared" si="1"/>
        <v>0</v>
      </c>
      <c r="N13" s="30">
        <f t="shared" si="1"/>
        <v>0</v>
      </c>
      <c r="O13" s="30">
        <f t="shared" si="1"/>
        <v>0</v>
      </c>
      <c r="P13" s="30">
        <f t="shared" si="1"/>
        <v>1616631.85</v>
      </c>
    </row>
    <row r="14" spans="1:16">
      <c r="A14" s="32" t="s">
        <v>26</v>
      </c>
      <c r="B14" s="33">
        <v>1800000</v>
      </c>
      <c r="C14" s="34"/>
      <c r="D14" s="34">
        <v>1556631.85</v>
      </c>
      <c r="E14" s="35"/>
      <c r="F14" s="35"/>
      <c r="G14" s="35"/>
      <c r="H14" s="35"/>
      <c r="I14" s="52"/>
      <c r="J14" s="39"/>
      <c r="K14" s="39"/>
      <c r="L14" s="39"/>
      <c r="M14" s="39"/>
      <c r="N14" s="35"/>
      <c r="O14" s="35"/>
      <c r="P14" s="47">
        <f>+D14+E14+F14+G14+H14+I14+J14+K14+L14+M14+N14+O14</f>
        <v>1556631.85</v>
      </c>
    </row>
    <row r="15" spans="1:16">
      <c r="A15" s="32" t="s">
        <v>27</v>
      </c>
      <c r="B15" s="33">
        <v>24245646.2</v>
      </c>
      <c r="C15" s="34"/>
      <c r="D15" s="34">
        <v>60000</v>
      </c>
      <c r="E15" s="35"/>
      <c r="F15" s="35"/>
      <c r="G15" s="35"/>
      <c r="H15" s="35"/>
      <c r="I15" s="52"/>
      <c r="J15" s="39"/>
      <c r="K15" s="39"/>
      <c r="L15" s="39"/>
      <c r="M15" s="39"/>
      <c r="N15" s="35"/>
      <c r="O15" s="35"/>
      <c r="P15" s="47">
        <f t="shared" ref="P15:P18" si="2">+D15+E15+F15+G15+H15+I15+J15+K15+L15+M15+N15+O15</f>
        <v>60000</v>
      </c>
    </row>
    <row r="16" ht="30" spans="1:17">
      <c r="A16" s="32" t="s">
        <v>28</v>
      </c>
      <c r="B16" s="33"/>
      <c r="C16" s="34"/>
      <c r="D16" s="36"/>
      <c r="E16" s="36"/>
      <c r="F16" s="36"/>
      <c r="G16" s="36"/>
      <c r="H16" s="36"/>
      <c r="I16" s="36"/>
      <c r="J16" s="39"/>
      <c r="K16" s="39"/>
      <c r="L16" s="39"/>
      <c r="M16" s="39"/>
      <c r="N16" s="39"/>
      <c r="O16" s="39"/>
      <c r="P16" s="47">
        <f t="shared" si="2"/>
        <v>0</v>
      </c>
      <c r="Q16" s="55"/>
    </row>
    <row r="17" ht="30" spans="1:16">
      <c r="A17" s="32" t="s">
        <v>29</v>
      </c>
      <c r="B17" s="33"/>
      <c r="C17" s="33"/>
      <c r="D17" s="36"/>
      <c r="E17" s="36"/>
      <c r="F17" s="36"/>
      <c r="G17" s="36"/>
      <c r="H17" s="36"/>
      <c r="I17" s="36"/>
      <c r="J17" s="39"/>
      <c r="K17" s="39"/>
      <c r="L17" s="39"/>
      <c r="M17" s="39"/>
      <c r="N17" s="39"/>
      <c r="O17" s="39"/>
      <c r="P17" s="47">
        <f t="shared" si="2"/>
        <v>0</v>
      </c>
    </row>
    <row r="18" ht="30" spans="1:16">
      <c r="A18" s="32" t="s">
        <v>30</v>
      </c>
      <c r="B18" s="33"/>
      <c r="C18" s="34"/>
      <c r="D18" s="34"/>
      <c r="E18" s="35"/>
      <c r="F18" s="35"/>
      <c r="G18" s="35"/>
      <c r="H18" s="35"/>
      <c r="I18" s="39"/>
      <c r="J18" s="39"/>
      <c r="K18" s="39"/>
      <c r="L18" s="39"/>
      <c r="M18" s="39"/>
      <c r="N18" s="35"/>
      <c r="O18" s="35"/>
      <c r="P18" s="47">
        <f t="shared" si="2"/>
        <v>0</v>
      </c>
    </row>
    <row r="19" spans="1:16">
      <c r="A19" s="29" t="s">
        <v>31</v>
      </c>
      <c r="B19" s="30">
        <f>SUM(B20:B28)</f>
        <v>32233142.485</v>
      </c>
      <c r="C19" s="37"/>
      <c r="D19" s="30">
        <f t="shared" ref="D19:P19" si="3">SUM(D20:D28)</f>
        <v>2027965.45</v>
      </c>
      <c r="E19" s="30">
        <f t="shared" si="3"/>
        <v>0</v>
      </c>
      <c r="F19" s="30">
        <f t="shared" si="3"/>
        <v>0</v>
      </c>
      <c r="G19" s="30">
        <f t="shared" si="3"/>
        <v>0</v>
      </c>
      <c r="H19" s="30">
        <f t="shared" si="3"/>
        <v>0</v>
      </c>
      <c r="I19" s="30">
        <f t="shared" si="3"/>
        <v>0</v>
      </c>
      <c r="J19" s="30">
        <f t="shared" si="3"/>
        <v>0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3"/>
        <v>0</v>
      </c>
      <c r="O19" s="30">
        <f t="shared" si="3"/>
        <v>0</v>
      </c>
      <c r="P19" s="30">
        <f t="shared" si="3"/>
        <v>2027965.45</v>
      </c>
    </row>
    <row r="20" spans="1:16">
      <c r="A20" s="32" t="s">
        <v>32</v>
      </c>
      <c r="B20" s="33">
        <v>5168681.6</v>
      </c>
      <c r="C20" s="34"/>
      <c r="D20" s="34">
        <v>706143.74</v>
      </c>
      <c r="E20" s="35"/>
      <c r="F20" s="35"/>
      <c r="G20" s="35"/>
      <c r="H20" s="35"/>
      <c r="I20" s="39"/>
      <c r="J20" s="39"/>
      <c r="K20" s="39"/>
      <c r="L20" s="39"/>
      <c r="M20" s="39"/>
      <c r="N20" s="35"/>
      <c r="O20" s="35"/>
      <c r="P20" s="47">
        <f t="shared" ref="P20:P77" si="4">+D20+E20+F20+G20+H20+I20+J20+K20+L20+M20+N20+O20</f>
        <v>706143.74</v>
      </c>
    </row>
    <row r="21" ht="25.5" customHeight="1" spans="1:16">
      <c r="A21" s="32" t="s">
        <v>33</v>
      </c>
      <c r="B21" s="33">
        <v>4928788.6</v>
      </c>
      <c r="C21" s="34"/>
      <c r="D21" s="38">
        <v>364721.8</v>
      </c>
      <c r="E21" s="35"/>
      <c r="F21" s="35"/>
      <c r="G21" s="35"/>
      <c r="H21" s="35"/>
      <c r="I21" s="39"/>
      <c r="J21" s="39"/>
      <c r="K21" s="39"/>
      <c r="L21" s="39"/>
      <c r="M21" s="39"/>
      <c r="N21" s="35"/>
      <c r="O21" s="35"/>
      <c r="P21" s="47">
        <f t="shared" si="4"/>
        <v>364721.8</v>
      </c>
    </row>
    <row r="22" spans="1:16">
      <c r="A22" s="32" t="s">
        <v>34</v>
      </c>
      <c r="B22" s="33">
        <v>355415</v>
      </c>
      <c r="C22" s="34"/>
      <c r="D22" s="34"/>
      <c r="E22" s="35"/>
      <c r="F22" s="35"/>
      <c r="G22" s="35"/>
      <c r="H22" s="35"/>
      <c r="I22" s="39"/>
      <c r="J22" s="39"/>
      <c r="K22" s="39"/>
      <c r="L22" s="39"/>
      <c r="M22" s="39"/>
      <c r="N22" s="35"/>
      <c r="O22" s="35"/>
      <c r="P22" s="47">
        <f t="shared" si="4"/>
        <v>0</v>
      </c>
    </row>
    <row r="23" ht="30" spans="1:16">
      <c r="A23" s="32" t="s">
        <v>35</v>
      </c>
      <c r="B23" s="33">
        <v>1932200</v>
      </c>
      <c r="C23" s="34"/>
      <c r="D23" s="38">
        <v>109500</v>
      </c>
      <c r="E23" s="35"/>
      <c r="F23" s="35"/>
      <c r="G23" s="35"/>
      <c r="H23" s="35"/>
      <c r="I23" s="39"/>
      <c r="J23" s="39"/>
      <c r="K23" s="39"/>
      <c r="L23" s="39"/>
      <c r="M23" s="39"/>
      <c r="N23" s="35"/>
      <c r="O23" s="35"/>
      <c r="P23" s="47">
        <f t="shared" si="4"/>
        <v>109500</v>
      </c>
    </row>
    <row r="24" spans="1:16">
      <c r="A24" s="32" t="s">
        <v>36</v>
      </c>
      <c r="B24" s="33">
        <v>1674090</v>
      </c>
      <c r="C24" s="34"/>
      <c r="D24" s="38">
        <v>89614.63</v>
      </c>
      <c r="E24" s="35"/>
      <c r="F24" s="35"/>
      <c r="G24" s="35"/>
      <c r="H24" s="35"/>
      <c r="I24" s="39"/>
      <c r="J24" s="39"/>
      <c r="K24" s="39"/>
      <c r="L24" s="39"/>
      <c r="M24" s="39"/>
      <c r="N24" s="35"/>
      <c r="O24" s="35"/>
      <c r="P24" s="47">
        <f t="shared" si="4"/>
        <v>89614.63</v>
      </c>
    </row>
    <row r="25" spans="1:16">
      <c r="A25" s="32" t="s">
        <v>37</v>
      </c>
      <c r="B25" s="33"/>
      <c r="C25" s="34"/>
      <c r="D25" s="36"/>
      <c r="E25" s="36"/>
      <c r="F25" s="39"/>
      <c r="G25" s="39"/>
      <c r="H25" s="35"/>
      <c r="I25" s="39"/>
      <c r="J25" s="39"/>
      <c r="K25" s="39"/>
      <c r="L25" s="39"/>
      <c r="M25" s="39"/>
      <c r="N25" s="35"/>
      <c r="O25" s="35"/>
      <c r="P25" s="47">
        <f t="shared" si="4"/>
        <v>0</v>
      </c>
    </row>
    <row r="26" ht="26.4" customHeight="1" spans="1:16">
      <c r="A26" s="32" t="s">
        <v>38</v>
      </c>
      <c r="B26" s="33">
        <v>9755432.12</v>
      </c>
      <c r="C26" s="34"/>
      <c r="D26" s="38">
        <v>436010</v>
      </c>
      <c r="E26" s="35"/>
      <c r="F26" s="35"/>
      <c r="G26" s="35"/>
      <c r="H26" s="35"/>
      <c r="I26" s="39"/>
      <c r="J26" s="39"/>
      <c r="K26" s="39"/>
      <c r="L26" s="39"/>
      <c r="M26" s="39"/>
      <c r="N26" s="35"/>
      <c r="O26" s="35"/>
      <c r="P26" s="47">
        <f t="shared" si="4"/>
        <v>436010</v>
      </c>
    </row>
    <row r="27" ht="21.75" customHeight="1" spans="1:16">
      <c r="A27" s="32" t="s">
        <v>39</v>
      </c>
      <c r="B27" s="33">
        <v>7429672.165</v>
      </c>
      <c r="C27" s="34"/>
      <c r="D27" s="38">
        <v>285075.28</v>
      </c>
      <c r="E27" s="35"/>
      <c r="F27" s="35"/>
      <c r="G27" s="35"/>
      <c r="H27" s="35"/>
      <c r="I27" s="39"/>
      <c r="J27" s="39"/>
      <c r="K27" s="39"/>
      <c r="L27" s="39"/>
      <c r="M27" s="39"/>
      <c r="N27" s="35"/>
      <c r="O27" s="35"/>
      <c r="P27" s="47">
        <f t="shared" si="4"/>
        <v>285075.28</v>
      </c>
    </row>
    <row r="28" ht="30" spans="1:16">
      <c r="A28" s="32" t="s">
        <v>40</v>
      </c>
      <c r="B28" s="33">
        <v>988863</v>
      </c>
      <c r="C28" s="34"/>
      <c r="D28" s="38">
        <v>36900</v>
      </c>
      <c r="E28" s="36"/>
      <c r="F28" s="34"/>
      <c r="G28" s="35"/>
      <c r="H28" s="35"/>
      <c r="I28" s="39"/>
      <c r="J28" s="39"/>
      <c r="K28" s="39"/>
      <c r="L28" s="39"/>
      <c r="M28" s="39"/>
      <c r="N28" s="35"/>
      <c r="O28" s="35"/>
      <c r="P28" s="47">
        <f t="shared" si="4"/>
        <v>36900</v>
      </c>
    </row>
    <row r="29" spans="1:16">
      <c r="A29" s="29" t="s">
        <v>41</v>
      </c>
      <c r="B29" s="30">
        <f>SUM(B30:B38)</f>
        <v>205092650.55</v>
      </c>
      <c r="C29" s="37"/>
      <c r="D29" s="30">
        <f t="shared" ref="D29:P29" si="5">SUM(D30:D38)</f>
        <v>16138289.7</v>
      </c>
      <c r="E29" s="30">
        <f t="shared" si="5"/>
        <v>0</v>
      </c>
      <c r="F29" s="30">
        <f t="shared" si="5"/>
        <v>0</v>
      </c>
      <c r="G29" s="30">
        <f t="shared" si="5"/>
        <v>0</v>
      </c>
      <c r="H29" s="30">
        <f t="shared" si="5"/>
        <v>0</v>
      </c>
      <c r="I29" s="30">
        <f t="shared" si="5"/>
        <v>0</v>
      </c>
      <c r="J29" s="30">
        <f t="shared" si="5"/>
        <v>0</v>
      </c>
      <c r="K29" s="30">
        <f t="shared" si="5"/>
        <v>0</v>
      </c>
      <c r="L29" s="30">
        <f t="shared" si="5"/>
        <v>0</v>
      </c>
      <c r="M29" s="30">
        <f t="shared" si="5"/>
        <v>0</v>
      </c>
      <c r="N29" s="30">
        <f t="shared" si="5"/>
        <v>0</v>
      </c>
      <c r="O29" s="30">
        <f t="shared" si="5"/>
        <v>0</v>
      </c>
      <c r="P29" s="30">
        <f t="shared" si="5"/>
        <v>16138289.7</v>
      </c>
    </row>
    <row r="30" ht="30" spans="1:16">
      <c r="A30" s="32" t="s">
        <v>42</v>
      </c>
      <c r="B30" s="33">
        <v>25594666.42</v>
      </c>
      <c r="C30" s="34"/>
      <c r="D30" s="36">
        <v>2180929.55</v>
      </c>
      <c r="E30" s="36"/>
      <c r="F30" s="40"/>
      <c r="G30" s="35"/>
      <c r="H30" s="35"/>
      <c r="I30" s="39"/>
      <c r="J30" s="39"/>
      <c r="K30" s="39"/>
      <c r="L30" s="39"/>
      <c r="M30" s="39"/>
      <c r="N30" s="35"/>
      <c r="O30" s="35"/>
      <c r="P30" s="47">
        <f t="shared" si="4"/>
        <v>2180929.55</v>
      </c>
    </row>
    <row r="31" spans="1:16">
      <c r="A31" s="32" t="s">
        <v>43</v>
      </c>
      <c r="B31" s="33">
        <v>700000</v>
      </c>
      <c r="C31" s="34"/>
      <c r="D31" s="36">
        <v>259150</v>
      </c>
      <c r="E31" s="36"/>
      <c r="F31" s="41"/>
      <c r="G31" s="35"/>
      <c r="H31" s="35"/>
      <c r="I31" s="39"/>
      <c r="J31" s="39"/>
      <c r="K31" s="39"/>
      <c r="L31" s="39"/>
      <c r="M31" s="39"/>
      <c r="N31" s="35"/>
      <c r="O31" s="35"/>
      <c r="P31" s="47">
        <f t="shared" si="4"/>
        <v>259150</v>
      </c>
    </row>
    <row r="32" ht="30" spans="1:16">
      <c r="A32" s="32" t="s">
        <v>44</v>
      </c>
      <c r="B32" s="33">
        <v>3630846.56</v>
      </c>
      <c r="C32" s="34"/>
      <c r="D32" s="36">
        <v>349290</v>
      </c>
      <c r="E32" s="36"/>
      <c r="F32" s="40"/>
      <c r="G32" s="35"/>
      <c r="H32" s="35"/>
      <c r="I32" s="39"/>
      <c r="J32" s="39"/>
      <c r="K32" s="39"/>
      <c r="L32" s="39"/>
      <c r="M32" s="39"/>
      <c r="N32" s="35"/>
      <c r="O32" s="35"/>
      <c r="P32" s="47">
        <f t="shared" si="4"/>
        <v>349290</v>
      </c>
    </row>
    <row r="33" ht="30" spans="1:16">
      <c r="A33" s="32" t="s">
        <v>45</v>
      </c>
      <c r="B33" s="33">
        <v>49817184.7</v>
      </c>
      <c r="C33" s="34"/>
      <c r="D33" s="36">
        <v>3380319.14</v>
      </c>
      <c r="E33" s="35"/>
      <c r="F33" s="35"/>
      <c r="G33" s="35"/>
      <c r="H33" s="35"/>
      <c r="I33" s="39"/>
      <c r="J33" s="39"/>
      <c r="K33" s="39"/>
      <c r="L33" s="39"/>
      <c r="M33" s="39"/>
      <c r="N33" s="35"/>
      <c r="O33" s="35"/>
      <c r="P33" s="47">
        <f t="shared" si="4"/>
        <v>3380319.14</v>
      </c>
    </row>
    <row r="34" ht="30" spans="1:16">
      <c r="A34" s="32" t="s">
        <v>46</v>
      </c>
      <c r="B34" s="33">
        <v>4118461.56</v>
      </c>
      <c r="C34" s="34"/>
      <c r="D34" s="36">
        <v>484280.9</v>
      </c>
      <c r="E34" s="35"/>
      <c r="F34" s="35"/>
      <c r="G34" s="35"/>
      <c r="H34" s="35"/>
      <c r="I34" s="39"/>
      <c r="J34" s="39"/>
      <c r="K34" s="39"/>
      <c r="L34" s="39"/>
      <c r="M34" s="39"/>
      <c r="N34" s="35"/>
      <c r="O34" s="35"/>
      <c r="P34" s="47">
        <f t="shared" si="4"/>
        <v>484280.9</v>
      </c>
    </row>
    <row r="35" ht="30" spans="1:16">
      <c r="A35" s="32" t="s">
        <v>47</v>
      </c>
      <c r="B35" s="33">
        <v>1110000</v>
      </c>
      <c r="C35" s="34"/>
      <c r="D35" s="36">
        <v>31546</v>
      </c>
      <c r="E35" s="36"/>
      <c r="F35" s="40"/>
      <c r="G35" s="35"/>
      <c r="H35" s="35"/>
      <c r="I35" s="39"/>
      <c r="J35" s="39"/>
      <c r="K35" s="39"/>
      <c r="L35" s="39"/>
      <c r="M35" s="39"/>
      <c r="N35" s="35"/>
      <c r="O35" s="35"/>
      <c r="P35" s="47">
        <f t="shared" si="4"/>
        <v>31546</v>
      </c>
    </row>
    <row r="36" ht="45" spans="1:16">
      <c r="A36" s="32" t="s">
        <v>48</v>
      </c>
      <c r="B36" s="33">
        <v>66566771.22</v>
      </c>
      <c r="C36" s="34"/>
      <c r="D36" s="36">
        <v>6629022.6</v>
      </c>
      <c r="E36" s="42"/>
      <c r="F36" s="34"/>
      <c r="G36" s="35"/>
      <c r="H36" s="35"/>
      <c r="I36" s="39"/>
      <c r="J36" s="39"/>
      <c r="K36" s="39"/>
      <c r="L36" s="39"/>
      <c r="M36" s="39"/>
      <c r="N36" s="35"/>
      <c r="O36" s="35"/>
      <c r="P36" s="47">
        <f t="shared" si="4"/>
        <v>6629022.6</v>
      </c>
    </row>
    <row r="37" ht="45" spans="1:16">
      <c r="A37" s="32" t="s">
        <v>49</v>
      </c>
      <c r="B37" s="36"/>
      <c r="C37" s="33"/>
      <c r="D37" s="36"/>
      <c r="E37" s="36"/>
      <c r="F37" s="36"/>
      <c r="G37" s="36"/>
      <c r="H37" s="39"/>
      <c r="I37" s="46"/>
      <c r="J37" s="39"/>
      <c r="K37" s="39"/>
      <c r="L37" s="46"/>
      <c r="M37" s="39"/>
      <c r="N37" s="35"/>
      <c r="O37" s="46"/>
      <c r="P37" s="47">
        <f t="shared" si="4"/>
        <v>0</v>
      </c>
    </row>
    <row r="38" ht="30" spans="1:16">
      <c r="A38" s="32" t="s">
        <v>50</v>
      </c>
      <c r="B38" s="33">
        <v>53554720.09</v>
      </c>
      <c r="C38" s="34"/>
      <c r="D38" s="36">
        <v>2823751.51</v>
      </c>
      <c r="E38" s="35"/>
      <c r="F38" s="35"/>
      <c r="G38" s="35"/>
      <c r="H38" s="35"/>
      <c r="I38" s="39"/>
      <c r="J38" s="39"/>
      <c r="K38" s="39"/>
      <c r="L38" s="39"/>
      <c r="M38" s="39"/>
      <c r="N38" s="35"/>
      <c r="O38" s="35"/>
      <c r="P38" s="47">
        <f t="shared" si="4"/>
        <v>2823751.51</v>
      </c>
    </row>
    <row r="39" ht="30" spans="1:16">
      <c r="A39" s="29" t="s">
        <v>51</v>
      </c>
      <c r="B39" s="43"/>
      <c r="C39" s="43"/>
      <c r="D39" s="43"/>
      <c r="E39" s="43"/>
      <c r="F39" s="43"/>
      <c r="G39" s="43"/>
      <c r="H39" s="43"/>
      <c r="I39" s="39"/>
      <c r="J39" s="39"/>
      <c r="K39" s="39"/>
      <c r="L39" s="39"/>
      <c r="M39" s="39"/>
      <c r="N39" s="35"/>
      <c r="O39" s="35"/>
      <c r="P39" s="47">
        <f t="shared" si="4"/>
        <v>0</v>
      </c>
    </row>
    <row r="40" ht="30" spans="1:16">
      <c r="A40" s="32" t="s">
        <v>52</v>
      </c>
      <c r="B40" s="33"/>
      <c r="C40" s="34"/>
      <c r="D40" s="36"/>
      <c r="E40" s="36"/>
      <c r="F40" s="36"/>
      <c r="G40" s="36"/>
      <c r="H40" s="36"/>
      <c r="I40" s="39"/>
      <c r="J40" s="39"/>
      <c r="K40" s="39"/>
      <c r="L40" s="39"/>
      <c r="M40" s="39"/>
      <c r="N40" s="35"/>
      <c r="O40" s="53"/>
      <c r="P40" s="47">
        <f t="shared" si="4"/>
        <v>0</v>
      </c>
    </row>
    <row r="41" ht="45" spans="1:16">
      <c r="A41" s="32" t="s">
        <v>53</v>
      </c>
      <c r="B41" s="36"/>
      <c r="C41" s="33"/>
      <c r="D41" s="36"/>
      <c r="E41" s="36"/>
      <c r="F41" s="36"/>
      <c r="G41" s="36"/>
      <c r="H41" s="36"/>
      <c r="I41" s="39"/>
      <c r="J41" s="39"/>
      <c r="K41" s="39"/>
      <c r="L41" s="39"/>
      <c r="M41" s="39"/>
      <c r="N41" s="33"/>
      <c r="O41" s="35"/>
      <c r="P41" s="47">
        <f t="shared" si="4"/>
        <v>0</v>
      </c>
    </row>
    <row r="42" ht="45" spans="1:16">
      <c r="A42" s="32" t="s">
        <v>54</v>
      </c>
      <c r="B42" s="36"/>
      <c r="C42" s="33"/>
      <c r="D42" s="36"/>
      <c r="E42" s="36"/>
      <c r="F42" s="36"/>
      <c r="G42" s="36"/>
      <c r="H42" s="36"/>
      <c r="I42" s="39"/>
      <c r="J42" s="39"/>
      <c r="K42" s="39"/>
      <c r="L42" s="39"/>
      <c r="M42" s="39"/>
      <c r="N42" s="33"/>
      <c r="O42" s="53"/>
      <c r="P42" s="47">
        <f t="shared" si="4"/>
        <v>0</v>
      </c>
    </row>
    <row r="43" ht="45" spans="1:16">
      <c r="A43" s="32" t="s">
        <v>55</v>
      </c>
      <c r="B43" s="36"/>
      <c r="C43" s="33"/>
      <c r="D43" s="36"/>
      <c r="E43" s="36"/>
      <c r="F43" s="36"/>
      <c r="G43" s="36"/>
      <c r="H43" s="36"/>
      <c r="I43" s="39"/>
      <c r="J43" s="39"/>
      <c r="K43" s="39"/>
      <c r="L43" s="39"/>
      <c r="M43" s="39"/>
      <c r="N43" s="33"/>
      <c r="O43" s="53"/>
      <c r="P43" s="47">
        <f t="shared" si="4"/>
        <v>0</v>
      </c>
    </row>
    <row r="44" ht="45" spans="1:16">
      <c r="A44" s="32" t="s">
        <v>56</v>
      </c>
      <c r="B44" s="36">
        <v>0</v>
      </c>
      <c r="C44" s="33">
        <v>0</v>
      </c>
      <c r="D44" s="36"/>
      <c r="E44" s="36"/>
      <c r="F44" s="36"/>
      <c r="G44" s="36"/>
      <c r="H44" s="36"/>
      <c r="I44" s="39"/>
      <c r="J44" s="39"/>
      <c r="K44" s="39"/>
      <c r="L44" s="39"/>
      <c r="M44" s="39"/>
      <c r="N44" s="33"/>
      <c r="O44" s="53"/>
      <c r="P44" s="47">
        <f t="shared" si="4"/>
        <v>0</v>
      </c>
    </row>
    <row r="45" ht="30" spans="1:16">
      <c r="A45" s="32" t="s">
        <v>57</v>
      </c>
      <c r="B45" s="36">
        <v>0</v>
      </c>
      <c r="C45" s="33">
        <v>0</v>
      </c>
      <c r="D45" s="36"/>
      <c r="E45" s="36"/>
      <c r="F45" s="36"/>
      <c r="G45" s="36"/>
      <c r="H45" s="36"/>
      <c r="I45" s="39"/>
      <c r="J45" s="39"/>
      <c r="K45" s="39"/>
      <c r="L45" s="39"/>
      <c r="M45" s="39"/>
      <c r="N45" s="33"/>
      <c r="O45" s="53"/>
      <c r="P45" s="47">
        <f t="shared" si="4"/>
        <v>0</v>
      </c>
    </row>
    <row r="46" ht="45" spans="1:16">
      <c r="A46" s="32" t="s">
        <v>58</v>
      </c>
      <c r="B46" s="36">
        <v>0</v>
      </c>
      <c r="C46" s="33">
        <v>0</v>
      </c>
      <c r="D46" s="36"/>
      <c r="E46" s="36"/>
      <c r="F46" s="36"/>
      <c r="G46" s="36"/>
      <c r="H46" s="36"/>
      <c r="I46" s="39"/>
      <c r="J46" s="39"/>
      <c r="K46" s="39"/>
      <c r="L46" s="39"/>
      <c r="M46" s="39"/>
      <c r="N46" s="33"/>
      <c r="O46" s="53"/>
      <c r="P46" s="47">
        <f t="shared" si="4"/>
        <v>0</v>
      </c>
    </row>
    <row r="47" spans="1:16">
      <c r="A47" s="29" t="s">
        <v>59</v>
      </c>
      <c r="B47" s="44">
        <v>0</v>
      </c>
      <c r="C47" s="33">
        <v>0</v>
      </c>
      <c r="D47" s="44"/>
      <c r="E47" s="44"/>
      <c r="F47" s="44"/>
      <c r="G47" s="44"/>
      <c r="H47" s="36"/>
      <c r="I47" s="39"/>
      <c r="J47" s="39"/>
      <c r="K47" s="39"/>
      <c r="L47" s="39"/>
      <c r="M47" s="39"/>
      <c r="N47" s="33"/>
      <c r="O47" s="53"/>
      <c r="P47" s="47">
        <f t="shared" si="4"/>
        <v>0</v>
      </c>
    </row>
    <row r="48" ht="30" spans="1:16">
      <c r="A48" s="32" t="s">
        <v>60</v>
      </c>
      <c r="B48" s="36">
        <v>0</v>
      </c>
      <c r="C48" s="33">
        <v>0</v>
      </c>
      <c r="D48" s="36"/>
      <c r="E48" s="36"/>
      <c r="F48" s="36"/>
      <c r="G48" s="36"/>
      <c r="H48" s="36"/>
      <c r="I48" s="39"/>
      <c r="J48" s="39"/>
      <c r="K48" s="39"/>
      <c r="L48" s="39"/>
      <c r="M48" s="39"/>
      <c r="N48" s="33"/>
      <c r="O48" s="53"/>
      <c r="P48" s="47">
        <f t="shared" si="4"/>
        <v>0</v>
      </c>
    </row>
    <row r="49" ht="45" spans="1:16">
      <c r="A49" s="32" t="s">
        <v>61</v>
      </c>
      <c r="B49" s="36">
        <v>0</v>
      </c>
      <c r="C49" s="33">
        <v>0</v>
      </c>
      <c r="D49" s="36"/>
      <c r="E49" s="36"/>
      <c r="F49" s="36"/>
      <c r="G49" s="36"/>
      <c r="H49" s="36"/>
      <c r="I49" s="39"/>
      <c r="J49" s="39"/>
      <c r="K49" s="39"/>
      <c r="L49" s="39"/>
      <c r="M49" s="39"/>
      <c r="N49" s="33"/>
      <c r="O49" s="53"/>
      <c r="P49" s="47">
        <f t="shared" si="4"/>
        <v>0</v>
      </c>
    </row>
    <row r="50" ht="45" spans="1:16">
      <c r="A50" s="32" t="s">
        <v>62</v>
      </c>
      <c r="B50" s="36">
        <v>0</v>
      </c>
      <c r="C50" s="33">
        <v>0</v>
      </c>
      <c r="D50" s="36"/>
      <c r="E50" s="36"/>
      <c r="F50" s="36"/>
      <c r="G50" s="36"/>
      <c r="H50" s="36"/>
      <c r="I50" s="39"/>
      <c r="J50" s="39"/>
      <c r="K50" s="39"/>
      <c r="L50" s="39"/>
      <c r="M50" s="39"/>
      <c r="N50" s="33"/>
      <c r="O50" s="53"/>
      <c r="P50" s="47">
        <f t="shared" si="4"/>
        <v>0</v>
      </c>
    </row>
    <row r="51" ht="45" spans="1:16">
      <c r="A51" s="32" t="s">
        <v>63</v>
      </c>
      <c r="B51" s="36">
        <v>0</v>
      </c>
      <c r="C51" s="33">
        <v>0</v>
      </c>
      <c r="D51" s="36"/>
      <c r="E51" s="36"/>
      <c r="F51" s="36"/>
      <c r="G51" s="36"/>
      <c r="H51" s="36"/>
      <c r="I51" s="39"/>
      <c r="J51" s="39"/>
      <c r="K51" s="39"/>
      <c r="L51" s="39"/>
      <c r="M51" s="39"/>
      <c r="N51" s="33"/>
      <c r="O51" s="53"/>
      <c r="P51" s="47">
        <f t="shared" si="4"/>
        <v>0</v>
      </c>
    </row>
    <row r="52" ht="45" spans="1:16">
      <c r="A52" s="32" t="s">
        <v>64</v>
      </c>
      <c r="B52" s="36">
        <v>0</v>
      </c>
      <c r="C52" s="33">
        <v>0</v>
      </c>
      <c r="D52" s="36"/>
      <c r="E52" s="36"/>
      <c r="F52" s="36"/>
      <c r="G52" s="36"/>
      <c r="H52" s="36"/>
      <c r="I52" s="39"/>
      <c r="J52" s="39"/>
      <c r="K52" s="39"/>
      <c r="L52" s="39"/>
      <c r="M52" s="39"/>
      <c r="N52" s="33"/>
      <c r="O52" s="53"/>
      <c r="P52" s="47">
        <f t="shared" si="4"/>
        <v>0</v>
      </c>
    </row>
    <row r="53" ht="30" spans="1:16">
      <c r="A53" s="32" t="s">
        <v>65</v>
      </c>
      <c r="B53" s="36">
        <v>0</v>
      </c>
      <c r="C53" s="33">
        <v>0</v>
      </c>
      <c r="D53" s="36"/>
      <c r="E53" s="36"/>
      <c r="F53" s="36"/>
      <c r="G53" s="36"/>
      <c r="H53" s="36"/>
      <c r="I53" s="39"/>
      <c r="J53" s="39"/>
      <c r="K53" s="39"/>
      <c r="L53" s="39"/>
      <c r="M53" s="39"/>
      <c r="N53" s="33"/>
      <c r="O53" s="53"/>
      <c r="P53" s="47">
        <f t="shared" si="4"/>
        <v>0</v>
      </c>
    </row>
    <row r="54" ht="45" spans="1:16">
      <c r="A54" s="32" t="s">
        <v>66</v>
      </c>
      <c r="B54" s="36">
        <v>0</v>
      </c>
      <c r="C54" s="33">
        <v>0</v>
      </c>
      <c r="D54" s="36"/>
      <c r="E54" s="36"/>
      <c r="F54" s="36"/>
      <c r="G54" s="36"/>
      <c r="H54" s="36"/>
      <c r="I54" s="39"/>
      <c r="J54" s="39"/>
      <c r="K54" s="39"/>
      <c r="L54" s="39"/>
      <c r="M54" s="39"/>
      <c r="N54" s="33"/>
      <c r="O54" s="53"/>
      <c r="P54" s="47">
        <f t="shared" si="4"/>
        <v>0</v>
      </c>
    </row>
    <row r="55" ht="30" spans="1:16">
      <c r="A55" s="29" t="s">
        <v>67</v>
      </c>
      <c r="B55" s="30">
        <f>SUM(B56:B64)</f>
        <v>4085022.76</v>
      </c>
      <c r="C55" s="37">
        <f>+C56+C57+C58+C59+C60+C61+C62+C63+C64</f>
        <v>0</v>
      </c>
      <c r="D55" s="30">
        <f t="shared" ref="D55:P55" si="6">SUM(D56:D64)</f>
        <v>254172</v>
      </c>
      <c r="E55" s="30">
        <f t="shared" si="6"/>
        <v>0</v>
      </c>
      <c r="F55" s="30">
        <f t="shared" si="6"/>
        <v>0</v>
      </c>
      <c r="G55" s="30">
        <f t="shared" si="6"/>
        <v>0</v>
      </c>
      <c r="H55" s="30">
        <f t="shared" si="6"/>
        <v>0</v>
      </c>
      <c r="I55" s="30">
        <f t="shared" si="6"/>
        <v>0</v>
      </c>
      <c r="J55" s="30">
        <f t="shared" si="6"/>
        <v>0</v>
      </c>
      <c r="K55" s="30">
        <f t="shared" si="6"/>
        <v>0</v>
      </c>
      <c r="L55" s="30">
        <f t="shared" si="6"/>
        <v>0</v>
      </c>
      <c r="M55" s="30">
        <f t="shared" si="6"/>
        <v>0</v>
      </c>
      <c r="N55" s="30">
        <f t="shared" si="6"/>
        <v>0</v>
      </c>
      <c r="O55" s="30">
        <f t="shared" si="6"/>
        <v>0</v>
      </c>
      <c r="P55" s="30">
        <f t="shared" si="6"/>
        <v>254172</v>
      </c>
    </row>
    <row r="56" spans="1:16">
      <c r="A56" s="32" t="s">
        <v>68</v>
      </c>
      <c r="B56" s="33">
        <v>2004807.16</v>
      </c>
      <c r="C56" s="34"/>
      <c r="D56" s="38"/>
      <c r="E56" s="35"/>
      <c r="F56" s="35"/>
      <c r="G56" s="35"/>
      <c r="H56" s="35"/>
      <c r="I56" s="39"/>
      <c r="J56" s="39"/>
      <c r="K56" s="39"/>
      <c r="L56" s="39"/>
      <c r="M56" s="39"/>
      <c r="N56" s="35"/>
      <c r="O56" s="35"/>
      <c r="P56" s="47">
        <f t="shared" si="4"/>
        <v>0</v>
      </c>
    </row>
    <row r="57" ht="30" spans="1:16">
      <c r="A57" s="32" t="s">
        <v>69</v>
      </c>
      <c r="B57" s="33"/>
      <c r="C57" s="34"/>
      <c r="D57" s="36"/>
      <c r="E57" s="36"/>
      <c r="F57" s="36"/>
      <c r="G57" s="36"/>
      <c r="H57" s="36"/>
      <c r="I57" s="39"/>
      <c r="J57" s="39"/>
      <c r="K57" s="39"/>
      <c r="L57" s="39"/>
      <c r="M57" s="39"/>
      <c r="N57" s="33"/>
      <c r="O57" s="35"/>
      <c r="P57" s="47">
        <f t="shared" si="4"/>
        <v>0</v>
      </c>
    </row>
    <row r="58" ht="30" spans="1:16">
      <c r="A58" s="32" t="s">
        <v>70</v>
      </c>
      <c r="B58" s="33">
        <v>2080215.6</v>
      </c>
      <c r="C58" s="34"/>
      <c r="D58" s="38">
        <v>254172</v>
      </c>
      <c r="E58" s="35"/>
      <c r="F58" s="35"/>
      <c r="G58" s="35"/>
      <c r="H58" s="35"/>
      <c r="I58" s="39"/>
      <c r="J58" s="39"/>
      <c r="K58" s="39"/>
      <c r="L58" s="39"/>
      <c r="M58" s="39"/>
      <c r="N58" s="35"/>
      <c r="O58" s="35"/>
      <c r="P58" s="47">
        <f t="shared" si="4"/>
        <v>254172</v>
      </c>
    </row>
    <row r="59" ht="45" spans="1:16">
      <c r="A59" s="32" t="s">
        <v>71</v>
      </c>
      <c r="B59" s="33"/>
      <c r="C59" s="34"/>
      <c r="D59" s="36"/>
      <c r="E59" s="36"/>
      <c r="F59" s="34"/>
      <c r="G59" s="45"/>
      <c r="H59" s="39"/>
      <c r="I59" s="39"/>
      <c r="J59" s="39"/>
      <c r="K59" s="39"/>
      <c r="L59" s="39"/>
      <c r="M59" s="39"/>
      <c r="N59" s="33"/>
      <c r="O59" s="35"/>
      <c r="P59" s="47">
        <f t="shared" si="4"/>
        <v>0</v>
      </c>
    </row>
    <row r="60" ht="30" spans="1:16">
      <c r="A60" s="32" t="s">
        <v>72</v>
      </c>
      <c r="B60" s="33"/>
      <c r="C60" s="34"/>
      <c r="D60" s="36"/>
      <c r="E60" s="36"/>
      <c r="F60" s="34"/>
      <c r="G60" s="35"/>
      <c r="H60" s="35"/>
      <c r="I60" s="39"/>
      <c r="J60" s="39"/>
      <c r="K60" s="39"/>
      <c r="L60" s="39"/>
      <c r="M60" s="39"/>
      <c r="N60" s="33"/>
      <c r="O60" s="35"/>
      <c r="P60" s="47">
        <f t="shared" si="4"/>
        <v>0</v>
      </c>
    </row>
    <row r="61" ht="30" spans="1:16">
      <c r="A61" s="32" t="s">
        <v>73</v>
      </c>
      <c r="B61" s="33"/>
      <c r="C61" s="34"/>
      <c r="D61" s="36"/>
      <c r="E61" s="36"/>
      <c r="F61" s="36"/>
      <c r="G61" s="35"/>
      <c r="H61" s="46"/>
      <c r="I61" s="46"/>
      <c r="J61" s="39"/>
      <c r="K61" s="39"/>
      <c r="L61" s="39"/>
      <c r="M61" s="39"/>
      <c r="N61" s="33"/>
      <c r="O61" s="35"/>
      <c r="P61" s="47">
        <f t="shared" si="4"/>
        <v>0</v>
      </c>
    </row>
    <row r="62" ht="30" spans="1:16">
      <c r="A62" s="32" t="s">
        <v>74</v>
      </c>
      <c r="B62" s="33"/>
      <c r="C62" s="34"/>
      <c r="D62" s="36"/>
      <c r="E62" s="36"/>
      <c r="F62" s="36"/>
      <c r="G62" s="36"/>
      <c r="H62" s="46"/>
      <c r="I62" s="46"/>
      <c r="J62" s="39"/>
      <c r="K62" s="39"/>
      <c r="L62" s="39"/>
      <c r="M62" s="39"/>
      <c r="N62" s="33"/>
      <c r="O62" s="35"/>
      <c r="P62" s="47">
        <f t="shared" si="4"/>
        <v>0</v>
      </c>
    </row>
    <row r="63" spans="1:16">
      <c r="A63" s="32" t="s">
        <v>75</v>
      </c>
      <c r="B63" s="33"/>
      <c r="C63" s="34"/>
      <c r="D63" s="36"/>
      <c r="E63" s="36"/>
      <c r="F63" s="36"/>
      <c r="G63" s="36"/>
      <c r="H63" s="36"/>
      <c r="I63" s="46"/>
      <c r="J63" s="39"/>
      <c r="K63" s="39"/>
      <c r="L63" s="39"/>
      <c r="M63" s="39"/>
      <c r="N63" s="35"/>
      <c r="O63" s="35"/>
      <c r="P63" s="47">
        <f t="shared" si="4"/>
        <v>0</v>
      </c>
    </row>
    <row r="64" ht="45" spans="1:16">
      <c r="A64" s="32" t="s">
        <v>76</v>
      </c>
      <c r="B64" s="33"/>
      <c r="C64" s="34"/>
      <c r="D64" s="38"/>
      <c r="E64" s="36"/>
      <c r="F64" s="36"/>
      <c r="G64" s="36"/>
      <c r="H64" s="36"/>
      <c r="I64" s="46"/>
      <c r="J64" s="39"/>
      <c r="K64" s="39"/>
      <c r="L64" s="39"/>
      <c r="M64" s="39"/>
      <c r="N64" s="33"/>
      <c r="O64" s="36"/>
      <c r="P64" s="47">
        <f t="shared" si="4"/>
        <v>0</v>
      </c>
    </row>
    <row r="65" spans="1:16">
      <c r="A65" s="29" t="s">
        <v>77</v>
      </c>
      <c r="B65" s="56">
        <f t="shared" ref="B65" si="7">+B66+B67+B68+B69</f>
        <v>0</v>
      </c>
      <c r="C65" s="56"/>
      <c r="D65" s="56"/>
      <c r="E65" s="56"/>
      <c r="F65" s="56"/>
      <c r="G65" s="56"/>
      <c r="H65" s="56"/>
      <c r="I65" s="77"/>
      <c r="J65" s="77"/>
      <c r="K65" s="77"/>
      <c r="L65" s="77"/>
      <c r="M65" s="77"/>
      <c r="N65" s="78"/>
      <c r="O65" s="36"/>
      <c r="P65" s="47">
        <f t="shared" si="4"/>
        <v>0</v>
      </c>
    </row>
    <row r="66" spans="1:16">
      <c r="A66" s="32" t="s">
        <v>78</v>
      </c>
      <c r="B66" s="33"/>
      <c r="C66" s="34"/>
      <c r="D66" s="36"/>
      <c r="E66" s="44"/>
      <c r="F66" s="39"/>
      <c r="G66" s="35"/>
      <c r="H66" s="35"/>
      <c r="I66" s="39"/>
      <c r="J66" s="39"/>
      <c r="K66" s="39"/>
      <c r="L66" s="39"/>
      <c r="M66" s="39"/>
      <c r="N66" s="35"/>
      <c r="O66" s="36"/>
      <c r="P66" s="47">
        <f t="shared" si="4"/>
        <v>0</v>
      </c>
    </row>
    <row r="67" spans="1:16">
      <c r="A67" s="32" t="s">
        <v>79</v>
      </c>
      <c r="B67" s="33">
        <v>0</v>
      </c>
      <c r="C67" s="33"/>
      <c r="D67" s="36"/>
      <c r="E67" s="44"/>
      <c r="F67" s="36"/>
      <c r="G67" s="36"/>
      <c r="H67" s="36"/>
      <c r="I67" s="36"/>
      <c r="J67" s="39"/>
      <c r="K67" s="39"/>
      <c r="L67" s="39"/>
      <c r="M67" s="39"/>
      <c r="N67" s="39"/>
      <c r="O67" s="36"/>
      <c r="P67" s="47">
        <f t="shared" si="4"/>
        <v>0</v>
      </c>
    </row>
    <row r="68" ht="30" spans="1:16">
      <c r="A68" s="32" t="s">
        <v>80</v>
      </c>
      <c r="B68" s="33">
        <v>0</v>
      </c>
      <c r="C68" s="33"/>
      <c r="D68" s="36"/>
      <c r="E68" s="44"/>
      <c r="F68" s="44"/>
      <c r="G68" s="44"/>
      <c r="H68" s="44"/>
      <c r="I68" s="36"/>
      <c r="J68" s="39"/>
      <c r="K68" s="39"/>
      <c r="L68" s="39"/>
      <c r="M68" s="39"/>
      <c r="N68" s="39"/>
      <c r="O68" s="36"/>
      <c r="P68" s="47">
        <f t="shared" si="4"/>
        <v>0</v>
      </c>
    </row>
    <row r="69" ht="27" customHeight="1" spans="1:16">
      <c r="A69" s="57" t="s">
        <v>81</v>
      </c>
      <c r="B69" s="33">
        <v>0</v>
      </c>
      <c r="C69" s="33">
        <v>0</v>
      </c>
      <c r="D69" s="36"/>
      <c r="E69" s="44"/>
      <c r="F69" s="44"/>
      <c r="G69" s="44"/>
      <c r="H69" s="44"/>
      <c r="I69" s="36"/>
      <c r="J69" s="39"/>
      <c r="K69" s="39"/>
      <c r="L69" s="39"/>
      <c r="M69" s="39"/>
      <c r="N69" s="39"/>
      <c r="O69" s="36"/>
      <c r="P69" s="47">
        <f t="shared" si="4"/>
        <v>0</v>
      </c>
    </row>
    <row r="70" ht="45" spans="1:16">
      <c r="A70" s="29" t="s">
        <v>82</v>
      </c>
      <c r="B70" s="44">
        <v>0</v>
      </c>
      <c r="C70" s="33">
        <v>0</v>
      </c>
      <c r="D70" s="44"/>
      <c r="E70" s="44"/>
      <c r="F70" s="44"/>
      <c r="G70" s="44"/>
      <c r="H70" s="44"/>
      <c r="I70" s="36"/>
      <c r="J70" s="39"/>
      <c r="K70" s="39"/>
      <c r="L70" s="39"/>
      <c r="M70" s="39"/>
      <c r="N70" s="39"/>
      <c r="O70" s="36"/>
      <c r="P70" s="47">
        <f t="shared" si="4"/>
        <v>0</v>
      </c>
    </row>
    <row r="71" spans="1:16">
      <c r="A71" s="32" t="s">
        <v>83</v>
      </c>
      <c r="B71" s="36">
        <v>0</v>
      </c>
      <c r="C71" s="33">
        <v>0</v>
      </c>
      <c r="D71" s="36"/>
      <c r="E71" s="44"/>
      <c r="F71" s="44"/>
      <c r="G71" s="44"/>
      <c r="H71" s="44"/>
      <c r="I71" s="36"/>
      <c r="J71" s="39"/>
      <c r="K71" s="39"/>
      <c r="L71" s="39"/>
      <c r="M71" s="39"/>
      <c r="N71" s="39"/>
      <c r="O71" s="36"/>
      <c r="P71" s="47">
        <f t="shared" si="4"/>
        <v>0</v>
      </c>
    </row>
    <row r="72" ht="45" spans="1:16">
      <c r="A72" s="32" t="s">
        <v>84</v>
      </c>
      <c r="B72" s="36">
        <v>0</v>
      </c>
      <c r="C72" s="33">
        <v>0</v>
      </c>
      <c r="D72" s="36"/>
      <c r="E72" s="44"/>
      <c r="F72" s="44"/>
      <c r="G72" s="44"/>
      <c r="H72" s="44"/>
      <c r="I72" s="36"/>
      <c r="J72" s="39"/>
      <c r="K72" s="39"/>
      <c r="L72" s="39"/>
      <c r="M72" s="39"/>
      <c r="N72" s="39"/>
      <c r="O72" s="36"/>
      <c r="P72" s="47">
        <f t="shared" si="4"/>
        <v>0</v>
      </c>
    </row>
    <row r="73" spans="1:16">
      <c r="A73" s="29" t="s">
        <v>85</v>
      </c>
      <c r="B73" s="44">
        <v>0</v>
      </c>
      <c r="C73" s="33">
        <v>0</v>
      </c>
      <c r="D73" s="44"/>
      <c r="E73" s="44"/>
      <c r="F73" s="44"/>
      <c r="G73" s="44"/>
      <c r="H73" s="44"/>
      <c r="I73" s="36"/>
      <c r="J73" s="39"/>
      <c r="K73" s="39"/>
      <c r="L73" s="39"/>
      <c r="M73" s="39"/>
      <c r="N73" s="39"/>
      <c r="O73" s="36"/>
      <c r="P73" s="47">
        <f t="shared" si="4"/>
        <v>0</v>
      </c>
    </row>
    <row r="74" ht="30" spans="1:16">
      <c r="A74" s="32" t="s">
        <v>86</v>
      </c>
      <c r="B74" s="36">
        <v>0</v>
      </c>
      <c r="C74" s="33">
        <v>0</v>
      </c>
      <c r="D74" s="36"/>
      <c r="E74" s="44"/>
      <c r="F74" s="44"/>
      <c r="G74" s="44"/>
      <c r="H74" s="44"/>
      <c r="I74" s="36"/>
      <c r="J74" s="39"/>
      <c r="K74" s="39"/>
      <c r="L74" s="39"/>
      <c r="M74" s="39"/>
      <c r="N74" s="39"/>
      <c r="O74" s="36"/>
      <c r="P74" s="47">
        <f t="shared" si="4"/>
        <v>0</v>
      </c>
    </row>
    <row r="75" ht="30" spans="1:16">
      <c r="A75" s="32" t="s">
        <v>87</v>
      </c>
      <c r="B75" s="36">
        <v>0</v>
      </c>
      <c r="C75" s="33">
        <v>0</v>
      </c>
      <c r="D75" s="36"/>
      <c r="E75" s="44"/>
      <c r="F75" s="44"/>
      <c r="G75" s="44"/>
      <c r="H75" s="44"/>
      <c r="I75" s="36"/>
      <c r="J75" s="36"/>
      <c r="K75" s="36"/>
      <c r="L75" s="36"/>
      <c r="M75" s="39"/>
      <c r="N75" s="39"/>
      <c r="O75" s="36"/>
      <c r="P75" s="47">
        <f t="shared" si="4"/>
        <v>0</v>
      </c>
    </row>
    <row r="76" ht="45" spans="1:16">
      <c r="A76" s="32" t="s">
        <v>88</v>
      </c>
      <c r="B76" s="36">
        <v>0</v>
      </c>
      <c r="C76" s="33">
        <v>0</v>
      </c>
      <c r="D76" s="36"/>
      <c r="E76" s="44"/>
      <c r="F76" s="44"/>
      <c r="G76" s="44"/>
      <c r="H76" s="44"/>
      <c r="I76" s="36"/>
      <c r="J76" s="36"/>
      <c r="K76" s="36"/>
      <c r="L76" s="36"/>
      <c r="M76" s="39"/>
      <c r="N76" s="39"/>
      <c r="O76" s="36"/>
      <c r="P76" s="47">
        <f t="shared" si="4"/>
        <v>0</v>
      </c>
    </row>
    <row r="77" spans="1:17">
      <c r="A77" s="29" t="s">
        <v>89</v>
      </c>
      <c r="B77" s="44">
        <v>0</v>
      </c>
      <c r="C77" s="33">
        <v>0</v>
      </c>
      <c r="D77" s="36"/>
      <c r="E77" s="44"/>
      <c r="F77" s="44"/>
      <c r="G77" s="44"/>
      <c r="H77" s="44"/>
      <c r="I77" s="36"/>
      <c r="J77" s="36"/>
      <c r="K77" s="36"/>
      <c r="L77" s="36"/>
      <c r="M77" s="39"/>
      <c r="N77" s="36"/>
      <c r="O77" s="36"/>
      <c r="P77" s="47">
        <f t="shared" si="4"/>
        <v>0</v>
      </c>
      <c r="Q77" s="82"/>
    </row>
    <row r="78" ht="30" spans="1:17">
      <c r="A78" s="32" t="s">
        <v>90</v>
      </c>
      <c r="B78" s="36">
        <v>0</v>
      </c>
      <c r="C78" s="33">
        <v>0</v>
      </c>
      <c r="D78" s="36"/>
      <c r="E78" s="44"/>
      <c r="F78" s="44"/>
      <c r="G78" s="44"/>
      <c r="H78" s="44"/>
      <c r="I78" s="36"/>
      <c r="J78" s="36"/>
      <c r="K78" s="36"/>
      <c r="L78" s="36"/>
      <c r="M78" s="39"/>
      <c r="N78" s="36"/>
      <c r="O78" s="36"/>
      <c r="P78" s="47">
        <f t="shared" ref="P78:P86" si="8">+D78+E78+F78+G78+H78+I78+J78+K78+L78+M78+N78+O78</f>
        <v>0</v>
      </c>
      <c r="Q78" s="82"/>
    </row>
    <row r="79" ht="30" spans="1:17">
      <c r="A79" s="32" t="s">
        <v>91</v>
      </c>
      <c r="B79" s="36">
        <v>0</v>
      </c>
      <c r="C79" s="33">
        <v>0</v>
      </c>
      <c r="D79" s="36"/>
      <c r="E79" s="44"/>
      <c r="F79" s="44"/>
      <c r="G79" s="44"/>
      <c r="H79" s="44"/>
      <c r="I79" s="36"/>
      <c r="J79" s="36"/>
      <c r="K79" s="36"/>
      <c r="L79" s="36"/>
      <c r="M79" s="39"/>
      <c r="N79" s="36"/>
      <c r="O79" s="36"/>
      <c r="P79" s="47">
        <f t="shared" si="8"/>
        <v>0</v>
      </c>
      <c r="Q79" s="82"/>
    </row>
    <row r="80" ht="30" spans="1:17">
      <c r="A80" s="32" t="s">
        <v>92</v>
      </c>
      <c r="B80" s="36">
        <v>0</v>
      </c>
      <c r="C80" s="33">
        <v>0</v>
      </c>
      <c r="D80" s="36"/>
      <c r="E80" s="44"/>
      <c r="F80" s="44"/>
      <c r="G80" s="44"/>
      <c r="H80" s="44"/>
      <c r="I80" s="36"/>
      <c r="J80" s="36"/>
      <c r="K80" s="36"/>
      <c r="L80" s="36"/>
      <c r="M80" s="39"/>
      <c r="N80" s="36"/>
      <c r="O80" s="36"/>
      <c r="P80" s="47">
        <f t="shared" si="8"/>
        <v>0</v>
      </c>
      <c r="Q80" s="82"/>
    </row>
    <row r="81" spans="1:16">
      <c r="A81" s="29" t="s">
        <v>93</v>
      </c>
      <c r="B81" s="58">
        <v>0</v>
      </c>
      <c r="C81" s="59">
        <v>0</v>
      </c>
      <c r="D81" s="60"/>
      <c r="E81" s="58"/>
      <c r="F81" s="58"/>
      <c r="G81" s="58"/>
      <c r="H81" s="58"/>
      <c r="I81" s="60"/>
      <c r="J81" s="60"/>
      <c r="K81" s="60"/>
      <c r="L81" s="60"/>
      <c r="M81" s="79"/>
      <c r="N81" s="60"/>
      <c r="O81" s="60"/>
      <c r="P81" s="47">
        <f t="shared" si="8"/>
        <v>0</v>
      </c>
    </row>
    <row r="82" ht="30" spans="1:16">
      <c r="A82" s="32" t="s">
        <v>94</v>
      </c>
      <c r="B82" s="60">
        <v>0</v>
      </c>
      <c r="C82" s="61">
        <v>0</v>
      </c>
      <c r="D82" s="60"/>
      <c r="E82" s="58"/>
      <c r="F82" s="58"/>
      <c r="G82" s="58"/>
      <c r="H82" s="58"/>
      <c r="I82" s="60"/>
      <c r="J82" s="60"/>
      <c r="K82" s="60"/>
      <c r="L82" s="60"/>
      <c r="M82" s="79"/>
      <c r="N82" s="60"/>
      <c r="O82" s="60"/>
      <c r="P82" s="47">
        <f t="shared" si="8"/>
        <v>0</v>
      </c>
    </row>
    <row r="83" ht="30" spans="1:16">
      <c r="A83" s="32" t="s">
        <v>95</v>
      </c>
      <c r="B83" s="60">
        <v>0</v>
      </c>
      <c r="C83" s="61"/>
      <c r="D83" s="60"/>
      <c r="E83" s="58"/>
      <c r="F83" s="58"/>
      <c r="G83" s="58"/>
      <c r="H83" s="58"/>
      <c r="I83" s="60"/>
      <c r="J83" s="60"/>
      <c r="K83" s="60"/>
      <c r="L83" s="60"/>
      <c r="M83" s="79"/>
      <c r="N83" s="60"/>
      <c r="O83" s="60"/>
      <c r="P83" s="47">
        <f t="shared" si="8"/>
        <v>0</v>
      </c>
    </row>
    <row r="84" ht="30" spans="1:16">
      <c r="A84" s="29" t="s">
        <v>96</v>
      </c>
      <c r="B84" s="58">
        <v>0</v>
      </c>
      <c r="C84" s="61">
        <v>0</v>
      </c>
      <c r="D84" s="60"/>
      <c r="E84" s="58"/>
      <c r="F84" s="58"/>
      <c r="G84" s="58"/>
      <c r="H84" s="58"/>
      <c r="I84" s="60"/>
      <c r="J84" s="60"/>
      <c r="K84" s="60"/>
      <c r="L84" s="60"/>
      <c r="M84" s="79"/>
      <c r="N84" s="60"/>
      <c r="O84" s="60"/>
      <c r="P84" s="47">
        <f t="shared" si="8"/>
        <v>0</v>
      </c>
    </row>
    <row r="85" ht="30.75" spans="1:20">
      <c r="A85" s="62" t="s">
        <v>97</v>
      </c>
      <c r="B85" s="63"/>
      <c r="C85" s="64">
        <v>0</v>
      </c>
      <c r="D85" s="63"/>
      <c r="E85" s="65"/>
      <c r="F85" s="65"/>
      <c r="G85" s="65"/>
      <c r="H85" s="58"/>
      <c r="I85" s="63"/>
      <c r="J85" s="63"/>
      <c r="K85" s="63"/>
      <c r="L85" s="63"/>
      <c r="M85" s="80"/>
      <c r="N85" s="63"/>
      <c r="O85" s="63"/>
      <c r="P85" s="47">
        <f t="shared" si="8"/>
        <v>0</v>
      </c>
      <c r="T85" s="75"/>
    </row>
    <row r="86" spans="1:20">
      <c r="A86" s="66" t="s">
        <v>98</v>
      </c>
      <c r="B86" s="67">
        <f>+B13+B19+B29+B39+B55+B65</f>
        <v>267456461.995</v>
      </c>
      <c r="C86" s="67">
        <f>+C13+C19+C29+C39+C55+C65</f>
        <v>0</v>
      </c>
      <c r="D86" s="67">
        <f>+D13+D19+D29+D39+D55</f>
        <v>20037059</v>
      </c>
      <c r="E86" s="67">
        <f>+E13+E19+E29+E39+E55+E65</f>
        <v>0</v>
      </c>
      <c r="F86" s="67">
        <f>+F13+F19+F29+F39+F55+F65</f>
        <v>0</v>
      </c>
      <c r="G86" s="67">
        <f t="shared" ref="G86" si="9">+G13+G19+G29+G39+G55+G65</f>
        <v>0</v>
      </c>
      <c r="H86" s="68">
        <f>+H13+H19+H29+H55+H65</f>
        <v>0</v>
      </c>
      <c r="I86" s="67">
        <f t="shared" ref="I86:O86" si="10">+I13+I19+I29+I39+I55+I65</f>
        <v>0</v>
      </c>
      <c r="J86" s="67">
        <f t="shared" si="10"/>
        <v>0</v>
      </c>
      <c r="K86" s="67">
        <f t="shared" si="10"/>
        <v>0</v>
      </c>
      <c r="L86" s="68">
        <f t="shared" si="10"/>
        <v>0</v>
      </c>
      <c r="M86" s="67">
        <f t="shared" si="10"/>
        <v>0</v>
      </c>
      <c r="N86" s="67">
        <f t="shared" si="10"/>
        <v>0</v>
      </c>
      <c r="O86" s="67">
        <f t="shared" si="10"/>
        <v>0</v>
      </c>
      <c r="P86" s="81">
        <f t="shared" si="8"/>
        <v>20037059</v>
      </c>
      <c r="T86" s="83"/>
    </row>
    <row r="87" spans="4:4">
      <c r="D87" s="69"/>
    </row>
    <row r="88" spans="1:12">
      <c r="A88" s="70" t="s">
        <v>99</v>
      </c>
      <c r="D88" s="70"/>
      <c r="F88" s="71" t="s">
        <v>100</v>
      </c>
      <c r="H88" s="71"/>
      <c r="L88" s="71" t="s">
        <v>101</v>
      </c>
    </row>
    <row r="89" spans="1:12">
      <c r="A89" s="70" t="s">
        <v>102</v>
      </c>
      <c r="D89" s="70"/>
      <c r="F89" s="71" t="s">
        <v>103</v>
      </c>
      <c r="H89" s="71"/>
      <c r="L89" s="71" t="s">
        <v>104</v>
      </c>
    </row>
    <row r="90" spans="1:12">
      <c r="A90" s="70" t="s">
        <v>105</v>
      </c>
      <c r="D90" s="70"/>
      <c r="F90" s="71" t="s">
        <v>106</v>
      </c>
      <c r="H90" s="71"/>
      <c r="L90" s="71" t="s">
        <v>107</v>
      </c>
    </row>
    <row r="91" spans="4:4">
      <c r="D91" s="69"/>
    </row>
    <row r="92" ht="35.25" customHeight="1" spans="1:6">
      <c r="A92" s="72" t="s">
        <v>108</v>
      </c>
      <c r="D92" s="73"/>
      <c r="E92" s="73"/>
      <c r="F92" s="73"/>
    </row>
    <row r="93" ht="48.75" spans="1:7">
      <c r="A93" s="74" t="s">
        <v>109</v>
      </c>
      <c r="D93" s="73"/>
      <c r="E93" s="73"/>
      <c r="F93" s="73"/>
      <c r="G93" s="75"/>
    </row>
    <row r="94" ht="120.75" spans="1:6">
      <c r="A94" s="76" t="s">
        <v>110</v>
      </c>
      <c r="D94" s="73"/>
      <c r="E94" s="73"/>
      <c r="F94" s="73"/>
    </row>
  </sheetData>
  <mergeCells count="10">
    <mergeCell ref="A3:P3"/>
    <mergeCell ref="A4:P4"/>
    <mergeCell ref="A6:P6"/>
    <mergeCell ref="D10:P10"/>
    <mergeCell ref="D92:F92"/>
    <mergeCell ref="D93:F93"/>
    <mergeCell ref="D94:F94"/>
    <mergeCell ref="A10:A11"/>
    <mergeCell ref="B10:B11"/>
    <mergeCell ref="C10:C11"/>
  </mergeCells>
  <pageMargins left="0.16875" right="0.227777777777778" top="0.16875" bottom="0.16875" header="0.298611111111111" footer="0.298611111111111"/>
  <pageSetup paperSize="5" scale="59" fitToHeight="0" orientation="portrait" horizontalDpi="600" verticalDpi="36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Presupuesto Aprobado-Ejec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COMUNICACION</cp:lastModifiedBy>
  <dcterms:created xsi:type="dcterms:W3CDTF">2021-07-29T18:58:00Z</dcterms:created>
  <cp:lastPrinted>2025-07-14T15:42:00Z</cp:lastPrinted>
  <dcterms:modified xsi:type="dcterms:W3CDTF">2026-02-05T20:12:30Z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2E3AA11024E34B5EACDBEF9F1A85168A_13</vt:lpwstr>
  </property>
  <property fmtid="{D5CDD505-2E9C-101B-9397-08002B2CF9AE}" pid="3" name="KSOProductBuildVer">
    <vt:lpwstr>3082-12.2.0.23131</vt:lpwstr>
  </property>
</Properties>
</file>